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kitces.sharepoint.com/Editorial/Blog Posts/Article Graphics/Blog Images/2026/Matthew Jarvisv - Minimum Fee/"/>
    </mc:Choice>
  </mc:AlternateContent>
  <xr:revisionPtr revIDLastSave="0" documentId="8_{B1EFF7CC-5B3C-3442-B6F0-7DB34120EE57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Profitability" sheetId="1" r:id="rId1"/>
  </sheets>
  <definedNames>
    <definedName name="_xlnm._FilterDatabase" localSheetId="0" hidden="1">Profitability!$A$1:$E$101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Vyi8XIjluOkjCX0sbpCJpC/YU9PfhlOu1qbNi8WupU="/>
    </ext>
  </extLst>
</workbook>
</file>

<file path=xl/calcChain.xml><?xml version="1.0" encoding="utf-8"?>
<calcChain xmlns="http://schemas.openxmlformats.org/spreadsheetml/2006/main">
  <c r="D101" i="1" l="1"/>
  <c r="D100" i="1"/>
  <c r="D99" i="1"/>
  <c r="D98" i="1"/>
  <c r="D97" i="1"/>
  <c r="D96" i="1"/>
  <c r="D95" i="1"/>
  <c r="D94" i="1"/>
  <c r="D93" i="1"/>
  <c r="E92" i="1"/>
  <c r="D92" i="1"/>
  <c r="D91" i="1"/>
  <c r="D90" i="1"/>
  <c r="D89" i="1"/>
  <c r="E88" i="1"/>
  <c r="D88" i="1"/>
  <c r="E87" i="1"/>
  <c r="D87" i="1"/>
  <c r="D86" i="1"/>
  <c r="E85" i="1"/>
  <c r="D85" i="1"/>
  <c r="D84" i="1"/>
  <c r="D83" i="1"/>
  <c r="D82" i="1"/>
  <c r="D81" i="1"/>
  <c r="D80" i="1"/>
  <c r="D79" i="1"/>
  <c r="D78" i="1"/>
  <c r="E77" i="1"/>
  <c r="D77" i="1"/>
  <c r="D76" i="1"/>
  <c r="E75" i="1"/>
  <c r="D75" i="1"/>
  <c r="E74" i="1"/>
  <c r="D74" i="1"/>
  <c r="D73" i="1"/>
  <c r="E72" i="1"/>
  <c r="D72" i="1"/>
  <c r="D71" i="1"/>
  <c r="D70" i="1"/>
  <c r="D69" i="1"/>
  <c r="D68" i="1"/>
  <c r="E67" i="1"/>
  <c r="D67" i="1"/>
  <c r="D66" i="1"/>
  <c r="E65" i="1"/>
  <c r="D65" i="1"/>
  <c r="E64" i="1"/>
  <c r="D64" i="1"/>
  <c r="D63" i="1"/>
  <c r="D62" i="1"/>
  <c r="E61" i="1"/>
  <c r="D61" i="1"/>
  <c r="E60" i="1"/>
  <c r="D60" i="1"/>
  <c r="E59" i="1"/>
  <c r="D59" i="1"/>
  <c r="D58" i="1"/>
  <c r="E57" i="1"/>
  <c r="D57" i="1"/>
  <c r="E56" i="1"/>
  <c r="D56" i="1"/>
  <c r="E55" i="1"/>
  <c r="D55" i="1"/>
  <c r="D54" i="1"/>
  <c r="E53" i="1"/>
  <c r="D53" i="1"/>
  <c r="D52" i="1"/>
  <c r="E51" i="1"/>
  <c r="D51" i="1"/>
  <c r="D50" i="1"/>
  <c r="D49" i="1"/>
  <c r="D48" i="1"/>
  <c r="D47" i="1"/>
  <c r="D46" i="1"/>
  <c r="D45" i="1"/>
  <c r="E44" i="1"/>
  <c r="D44" i="1"/>
  <c r="E43" i="1"/>
  <c r="D43" i="1"/>
  <c r="E42" i="1"/>
  <c r="D42" i="1"/>
  <c r="E41" i="1"/>
  <c r="D41" i="1"/>
  <c r="D40" i="1"/>
  <c r="D39" i="1"/>
  <c r="E38" i="1"/>
  <c r="D38" i="1"/>
  <c r="D37" i="1"/>
  <c r="E36" i="1"/>
  <c r="D36" i="1"/>
  <c r="D35" i="1"/>
  <c r="D34" i="1"/>
  <c r="D33" i="1"/>
  <c r="D32" i="1"/>
  <c r="E31" i="1"/>
  <c r="D31" i="1"/>
  <c r="E30" i="1"/>
  <c r="D30" i="1"/>
  <c r="D29" i="1"/>
  <c r="E28" i="1"/>
  <c r="D28" i="1"/>
  <c r="E27" i="1"/>
  <c r="D27" i="1"/>
  <c r="D26" i="1"/>
  <c r="D25" i="1"/>
  <c r="D24" i="1"/>
  <c r="D23" i="1"/>
  <c r="E22" i="1"/>
  <c r="D22" i="1"/>
  <c r="D21" i="1"/>
  <c r="D20" i="1"/>
  <c r="E19" i="1"/>
  <c r="D19" i="1"/>
  <c r="E18" i="1"/>
  <c r="D18" i="1"/>
  <c r="D17" i="1"/>
  <c r="D16" i="1"/>
  <c r="D15" i="1"/>
  <c r="D14" i="1"/>
  <c r="E13" i="1"/>
  <c r="D13" i="1"/>
  <c r="D12" i="1"/>
  <c r="D11" i="1"/>
  <c r="D10" i="1"/>
  <c r="D9" i="1"/>
  <c r="D8" i="1"/>
  <c r="D7" i="1"/>
  <c r="E6" i="1"/>
  <c r="D6" i="1"/>
  <c r="H5" i="1"/>
  <c r="D5" i="1"/>
  <c r="H4" i="1"/>
  <c r="D4" i="1"/>
  <c r="H3" i="1"/>
  <c r="E101" i="1" s="1"/>
  <c r="E3" i="1"/>
  <c r="D3" i="1"/>
  <c r="E2" i="1"/>
  <c r="D2" i="1"/>
  <c r="E52" i="1" l="1"/>
  <c r="E66" i="1"/>
  <c r="E32" i="1"/>
  <c r="E33" i="1"/>
  <c r="E20" i="1"/>
  <c r="E76" i="1"/>
  <c r="E21" i="1"/>
  <c r="E63" i="1"/>
  <c r="E54" i="1"/>
  <c r="E11" i="1"/>
  <c r="E91" i="1"/>
  <c r="E81" i="1"/>
  <c r="E70" i="1"/>
  <c r="E45" i="1"/>
  <c r="E93" i="1"/>
  <c r="E7" i="1"/>
  <c r="E94" i="1"/>
  <c r="E24" i="1"/>
  <c r="E46" i="1"/>
  <c r="E79" i="1"/>
  <c r="E5" i="1"/>
  <c r="E25" i="1"/>
  <c r="E47" i="1"/>
  <c r="E80" i="1"/>
  <c r="E15" i="1"/>
  <c r="E37" i="1"/>
  <c r="E48" i="1"/>
  <c r="E16" i="1"/>
  <c r="E71" i="1"/>
  <c r="E17" i="1"/>
  <c r="E39" i="1"/>
  <c r="E50" i="1"/>
  <c r="E83" i="1"/>
  <c r="E8" i="1"/>
  <c r="E23" i="1"/>
  <c r="E34" i="1"/>
  <c r="E78" i="1"/>
  <c r="E89" i="1"/>
  <c r="E35" i="1"/>
  <c r="E68" i="1"/>
  <c r="E90" i="1"/>
  <c r="E14" i="1"/>
  <c r="E58" i="1"/>
  <c r="E69" i="1"/>
  <c r="E26" i="1"/>
  <c r="E49" i="1"/>
  <c r="E82" i="1"/>
  <c r="E29" i="1"/>
  <c r="E40" i="1"/>
  <c r="E62" i="1"/>
  <c r="E73" i="1"/>
  <c r="E84" i="1"/>
  <c r="E95" i="1"/>
  <c r="E9" i="1"/>
  <c r="E96" i="1"/>
  <c r="E10" i="1"/>
  <c r="E97" i="1"/>
  <c r="E86" i="1"/>
  <c r="E98" i="1"/>
  <c r="E99" i="1"/>
  <c r="E12" i="1"/>
  <c r="E100" i="1"/>
  <c r="E4" i="1"/>
  <c r="H11" i="1" l="1"/>
  <c r="H10" i="1"/>
  <c r="H12" i="1"/>
</calcChain>
</file>

<file path=xl/sharedStrings.xml><?xml version="1.0" encoding="utf-8"?>
<sst xmlns="http://schemas.openxmlformats.org/spreadsheetml/2006/main" count="117" uniqueCount="117">
  <si>
    <t>Client (Hide NameS)</t>
  </si>
  <si>
    <t>Household AUM ($)</t>
  </si>
  <si>
    <t>Annual Revenue ($)</t>
  </si>
  <si>
    <t>Fee %</t>
  </si>
  <si>
    <t>Tier</t>
  </si>
  <si>
    <t>Controls</t>
  </si>
  <si>
    <t>John &amp; Mary Smith</t>
  </si>
  <si>
    <t>Ideal Client Minimum</t>
  </si>
  <si>
    <t>Robert &amp; Linda Johnson</t>
  </si>
  <si>
    <t>1/2 Ideal</t>
  </si>
  <si>
    <t>Michael &amp; Susan Williams</t>
  </si>
  <si>
    <t>Average %</t>
  </si>
  <si>
    <t>David &amp; Karen Brown</t>
  </si>
  <si>
    <t>Average Fee</t>
  </si>
  <si>
    <t>James &amp; Patricia Jones</t>
  </si>
  <si>
    <t>Tip: edit values in column H
and tiers update automatically.</t>
  </si>
  <si>
    <t>William &amp; Barbara Garcia</t>
  </si>
  <si>
    <t>Richard &amp; Elizabeth Miller</t>
  </si>
  <si>
    <t>Thomas &amp; Jennifer Davis</t>
  </si>
  <si>
    <t>Totals of:</t>
  </si>
  <si>
    <t>Christopher &amp; Maria Rodriguez</t>
  </si>
  <si>
    <t>Green</t>
  </si>
  <si>
    <t>Daniel &amp; Nancy Martinez</t>
  </si>
  <si>
    <t>Yellow</t>
  </si>
  <si>
    <t>Matthew &amp; Lisa Hernandez</t>
  </si>
  <si>
    <t>Red</t>
  </si>
  <si>
    <t>Anthony &amp; Margaret Lopez</t>
  </si>
  <si>
    <t>Mark &amp; Kimberly Gonzalez</t>
  </si>
  <si>
    <t>Paul &amp; Donna Wilson</t>
  </si>
  <si>
    <t>Steven &amp; Michelle Anderson</t>
  </si>
  <si>
    <t>Andrew &amp; Laura Thomas</t>
  </si>
  <si>
    <t>Joshua &amp; Rebecca Taylor</t>
  </si>
  <si>
    <t>Kevin &amp; Cynthia Moore</t>
  </si>
  <si>
    <t>Brian &amp; Deborah Jackson</t>
  </si>
  <si>
    <t>George &amp; Sharon Martin</t>
  </si>
  <si>
    <t>Edward &amp; Angela Lee</t>
  </si>
  <si>
    <t>Ronald &amp; Melissa Perez</t>
  </si>
  <si>
    <t>Timothy &amp; Carol Thompson</t>
  </si>
  <si>
    <t>Jason &amp; Sandra White</t>
  </si>
  <si>
    <t>Jeffrey &amp; Donna Harris</t>
  </si>
  <si>
    <t>Ryan &amp; Stephanie Sanchez</t>
  </si>
  <si>
    <t>Gary &amp; Teresa Clark</t>
  </si>
  <si>
    <t>Click HERE to get the exact scripts we use with clients when adjusting their fee schedule to better reflect the value we provide.</t>
  </si>
  <si>
    <t>Nicholas &amp; Monica Ramirez</t>
  </si>
  <si>
    <t>Eric &amp; Julie Lewis</t>
  </si>
  <si>
    <t>Stephen &amp; Amanda Robinson</t>
  </si>
  <si>
    <t>Jonathan &amp; Kathryn Walker</t>
  </si>
  <si>
    <t>Larry &amp; Victoria Young</t>
  </si>
  <si>
    <t>Justin &amp; Pamela Allen</t>
  </si>
  <si>
    <t>Disclaimer: Use at your own risk. :)</t>
  </si>
  <si>
    <t>Scott &amp; Heather King</t>
  </si>
  <si>
    <t>Brandon &amp; Christine Wright</t>
  </si>
  <si>
    <t>Benjamin &amp; Nicole Scott</t>
  </si>
  <si>
    <t>Aaron &amp; Vanessa Torres</t>
  </si>
  <si>
    <t>Patrick &amp; Danielle Nguyen</t>
  </si>
  <si>
    <t>Jeremy &amp; Rachel Hill</t>
  </si>
  <si>
    <t>Dennis &amp; Allison Flores</t>
  </si>
  <si>
    <t>Frank &amp; Natalie Green</t>
  </si>
  <si>
    <t>Alexander &amp; Courtney Adams</t>
  </si>
  <si>
    <t>Gregory &amp; Megan Nelson</t>
  </si>
  <si>
    <t>Raymond &amp; Tiffany Baker</t>
  </si>
  <si>
    <t>Sean &amp; Brittany Hall</t>
  </si>
  <si>
    <t>Adam &amp; Jacqueline Rivera</t>
  </si>
  <si>
    <t>Zachary &amp; Olivia Campbell</t>
  </si>
  <si>
    <t>Peter &amp; Christina Mitchell</t>
  </si>
  <si>
    <t>Douglas &amp; Erin Carter</t>
  </si>
  <si>
    <t>Henry &amp; Alicia Roberts</t>
  </si>
  <si>
    <t>Jack &amp; Valerie Gomez</t>
  </si>
  <si>
    <t>Carl &amp; Brianna Phillips</t>
  </si>
  <si>
    <t>Noah &amp; Sophia Evans</t>
  </si>
  <si>
    <t>Derek &amp; Alicia Turner</t>
  </si>
  <si>
    <t>Trevor &amp; Vanessa Diaz</t>
  </si>
  <si>
    <t>Caleb &amp; Monica Parker</t>
  </si>
  <si>
    <t>Victor &amp; Elena Cruz</t>
  </si>
  <si>
    <t>Austin &amp; Lauren Edwards</t>
  </si>
  <si>
    <t>Bryan &amp; Natalie Collins</t>
  </si>
  <si>
    <t>Christian &amp; Daniela Reyes</t>
  </si>
  <si>
    <t>Philip &amp; Veronica Stewart</t>
  </si>
  <si>
    <t>Evan &amp; Teresa Morris</t>
  </si>
  <si>
    <t>Kyle &amp; Adriana Morales</t>
  </si>
  <si>
    <t>Ian &amp; Melissa Murphy</t>
  </si>
  <si>
    <t>Louis &amp; Andrea Cook</t>
  </si>
  <si>
    <t>Nathan &amp; Heather Rogers</t>
  </si>
  <si>
    <t>Julian &amp; Marisol Gutierrez</t>
  </si>
  <si>
    <t>Marcus &amp; Rosa Ortiz</t>
  </si>
  <si>
    <t>Colin &amp; Michelle Morgan</t>
  </si>
  <si>
    <t>Trevor &amp; Paige Cooper</t>
  </si>
  <si>
    <t>Jordan &amp; Lindsey Peterson</t>
  </si>
  <si>
    <t>Samuel &amp; Brooke Bailey</t>
  </si>
  <si>
    <t>Mitchell &amp; Hannah Reed</t>
  </si>
  <si>
    <t>Oscar &amp; Julia Kelly</t>
  </si>
  <si>
    <t>Travis &amp; Allison Howard</t>
  </si>
  <si>
    <t>Ruben &amp; Sofia Ramos</t>
  </si>
  <si>
    <t>Anthony &amp; Min Kim</t>
  </si>
  <si>
    <t>Darren &amp; April Cox</t>
  </si>
  <si>
    <t>Calvin &amp; Renee Ward</t>
  </si>
  <si>
    <t>Spencer &amp; Emily Richardson</t>
  </si>
  <si>
    <t>Leonard &amp; Kristen Watson</t>
  </si>
  <si>
    <t>Trevor &amp; Ashley Brooks</t>
  </si>
  <si>
    <t>Hector &amp; Adriana Chavez</t>
  </si>
  <si>
    <t>Wesley &amp; Nicole Wood</t>
  </si>
  <si>
    <t>Grant &amp; Rebecca James</t>
  </si>
  <si>
    <t>Shawn &amp; Melissa Bennett</t>
  </si>
  <si>
    <t>Harold &amp; Danielle Gray</t>
  </si>
  <si>
    <t>Pablo &amp; Lucia Mendoza</t>
  </si>
  <si>
    <t>Emilio &amp; Carmen Ruiz</t>
  </si>
  <si>
    <t>Trevor &amp; Natalie Hughes</t>
  </si>
  <si>
    <t>Martin &amp; Claire Price</t>
  </si>
  <si>
    <t>Javier &amp; Daniela Alvarez</t>
  </si>
  <si>
    <t>Luis &amp; Gabriela Castillo</t>
  </si>
  <si>
    <t>Todd &amp; Monica Sanders</t>
  </si>
  <si>
    <t>Raj &amp; Anjali Patel</t>
  </si>
  <si>
    <t>Brian &amp; Courtney Myers</t>
  </si>
  <si>
    <t>Zen Greenhouse</t>
  </si>
  <si>
    <t>Zen Haven</t>
  </si>
  <si>
    <t>Zen Nursery</t>
  </si>
  <si>
    <t>Zen Sprout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</si>
</sst>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0.0%"/>
    <numFmt numFmtId="166" formatCode="&quot;$&quot;#,##0.00"/>
  </numFmts>
  <fonts count="12">
    <font>
      <sz val="11"/>
      <color theme="1"/>
      <name val="Calibri"/>
      <scheme val="minor"/>
    </font>
    <font>
      <b/>
      <sz val="11"/>
      <color rgb="FFFFFFFF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1F4E79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B8CCE4"/>
        <bgColor rgb="FFB8CCE4"/>
      </patternFill>
    </fill>
    <fill>
      <patternFill patternType="solid">
        <fgColor rgb="FFFFF2CC"/>
        <bgColor rgb="FFFFF2CC"/>
      </patternFill>
    </fill>
    <fill>
      <patternFill patternType="solid">
        <fgColor rgb="FFDCE6F1"/>
        <bgColor rgb="FFDCE6F1"/>
      </patternFill>
    </fill>
    <fill>
      <patternFill patternType="solid">
        <fgColor rgb="FFD9E1F2"/>
        <bgColor rgb="FFD9E1F2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0" borderId="0" xfId="0" applyFont="1"/>
    <xf numFmtId="164" fontId="6" fillId="3" borderId="4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10" fontId="6" fillId="3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64" fontId="9" fillId="4" borderId="5" xfId="0" applyNumberFormat="1" applyFont="1" applyFill="1" applyBorder="1" applyAlignment="1">
      <alignment horizontal="right" vertical="center"/>
    </xf>
    <xf numFmtId="164" fontId="6" fillId="5" borderId="4" xfId="0" applyNumberFormat="1" applyFont="1" applyFill="1" applyBorder="1" applyAlignment="1">
      <alignment horizontal="right"/>
    </xf>
    <xf numFmtId="165" fontId="9" fillId="4" borderId="5" xfId="0" applyNumberFormat="1" applyFont="1" applyFill="1" applyBorder="1" applyAlignment="1">
      <alignment horizontal="right" vertical="center"/>
    </xf>
    <xf numFmtId="166" fontId="7" fillId="0" borderId="5" xfId="0" applyNumberFormat="1" applyFont="1" applyBorder="1"/>
    <xf numFmtId="0" fontId="5" fillId="0" borderId="0" xfId="0" applyFont="1" applyAlignment="1">
      <alignment wrapText="1"/>
    </xf>
    <xf numFmtId="0" fontId="5" fillId="0" borderId="12" xfId="0" applyFont="1" applyBorder="1"/>
    <xf numFmtId="164" fontId="6" fillId="5" borderId="13" xfId="0" applyNumberFormat="1" applyFont="1" applyFill="1" applyBorder="1" applyAlignment="1">
      <alignment horizontal="right"/>
    </xf>
    <xf numFmtId="164" fontId="6" fillId="3" borderId="13" xfId="0" applyNumberFormat="1" applyFont="1" applyFill="1" applyBorder="1" applyAlignment="1">
      <alignment horizontal="right"/>
    </xf>
    <xf numFmtId="0" fontId="7" fillId="6" borderId="12" xfId="0" applyFont="1" applyFill="1" applyBorder="1"/>
    <xf numFmtId="0" fontId="7" fillId="6" borderId="14" xfId="0" applyFont="1" applyFill="1" applyBorder="1"/>
    <xf numFmtId="164" fontId="6" fillId="5" borderId="15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top" wrapText="1"/>
    </xf>
    <xf numFmtId="0" fontId="11" fillId="0" borderId="0" xfId="1" applyAlignment="1">
      <alignment wrapText="1"/>
    </xf>
    <xf numFmtId="0" fontId="1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7" fillId="6" borderId="14" xfId="0" applyFont="1" applyFill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11" fillId="0" borderId="0" xfId="1" applyAlignment="1"/>
  </cellXfs>
  <cellStyles count="2">
    <cellStyle name="Hyperlink" xfId="1" builtinId="8"/>
    <cellStyle name="Normal" xfId="0" builtinId="0"/>
  </cellStyles>
  <dxfs count="3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133350</xdr:colOff>
      <xdr:row>13</xdr:row>
      <xdr:rowOff>190500</xdr:rowOff>
    </xdr:from>
    <xdr:ext cx="3105150" cy="1876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o.theperfectria.com/fee-increase-communication-a?utm_campaign=kit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pane ySplit="1" topLeftCell="A2" activePane="bottomLeft" state="frozen"/>
      <selection pane="bottomLeft" activeCell="G35" sqref="G35"/>
    </sheetView>
  </sheetViews>
  <sheetFormatPr defaultColWidth="14.42578125" defaultRowHeight="15" customHeight="1"/>
  <cols>
    <col min="1" max="1" width="28" customWidth="1"/>
    <col min="2" max="2" width="24.7109375" customWidth="1"/>
    <col min="3" max="3" width="24.28515625" customWidth="1"/>
    <col min="4" max="4" width="18" customWidth="1"/>
    <col min="5" max="5" width="12.7109375" customWidth="1"/>
    <col min="6" max="6" width="2" customWidth="1"/>
    <col min="7" max="7" width="29" customWidth="1"/>
    <col min="8" max="8" width="18" customWidth="1"/>
    <col min="9" max="27" width="8.7109375" customWidth="1"/>
  </cols>
  <sheetData>
    <row r="1" spans="1:8" ht="19.5" customHeight="1">
      <c r="A1" s="22" t="s">
        <v>0</v>
      </c>
      <c r="B1" s="22" t="s">
        <v>1</v>
      </c>
      <c r="C1" s="22" t="s">
        <v>2</v>
      </c>
      <c r="D1" s="1" t="s">
        <v>3</v>
      </c>
      <c r="E1" s="22" t="s">
        <v>4</v>
      </c>
      <c r="G1" s="19" t="s">
        <v>5</v>
      </c>
      <c r="H1" s="23"/>
    </row>
    <row r="2" spans="1:8">
      <c r="A2" s="2" t="s">
        <v>6</v>
      </c>
      <c r="B2" s="3">
        <v>960000</v>
      </c>
      <c r="C2" s="4">
        <v>13344</v>
      </c>
      <c r="D2" s="5">
        <f t="shared" ref="D2:D101" si="0">C2/B2</f>
        <v>1.3899999999999999E-2</v>
      </c>
      <c r="E2" s="6" t="str">
        <f t="shared" ref="E2:E101" si="1">IF(C2&gt;=$H$2,"Green",IF(C2&gt;=$H$3,"Yellow","Red"))</f>
        <v>Green</v>
      </c>
      <c r="G2" s="7" t="s">
        <v>7</v>
      </c>
      <c r="H2" s="8">
        <v>10000</v>
      </c>
    </row>
    <row r="3" spans="1:8">
      <c r="A3" s="2" t="s">
        <v>8</v>
      </c>
      <c r="B3" s="9">
        <v>509000</v>
      </c>
      <c r="C3" s="4">
        <v>7482.3</v>
      </c>
      <c r="D3" s="5">
        <f t="shared" si="0"/>
        <v>1.47E-2</v>
      </c>
      <c r="E3" s="24" t="str">
        <f t="shared" si="1"/>
        <v>Yellow</v>
      </c>
      <c r="G3" s="7" t="s">
        <v>9</v>
      </c>
      <c r="H3" s="8">
        <f>H2/2</f>
        <v>5000</v>
      </c>
    </row>
    <row r="4" spans="1:8">
      <c r="A4" s="2" t="s">
        <v>10</v>
      </c>
      <c r="B4" s="3">
        <v>1421000</v>
      </c>
      <c r="C4" s="4">
        <v>11083.8</v>
      </c>
      <c r="D4" s="5">
        <f t="shared" si="0"/>
        <v>7.7999999999999996E-3</v>
      </c>
      <c r="E4" s="6" t="str">
        <f t="shared" si="1"/>
        <v>Green</v>
      </c>
      <c r="G4" s="7" t="s">
        <v>11</v>
      </c>
      <c r="H4" s="10">
        <f>SUM(C:C)/SUM(B:B)</f>
        <v>9.4279447994981766E-3</v>
      </c>
    </row>
    <row r="5" spans="1:8">
      <c r="A5" s="2" t="s">
        <v>12</v>
      </c>
      <c r="B5" s="9">
        <v>875000</v>
      </c>
      <c r="C5" s="4">
        <v>10587.5</v>
      </c>
      <c r="D5" s="5">
        <f t="shared" si="0"/>
        <v>1.21E-2</v>
      </c>
      <c r="E5" s="24" t="str">
        <f t="shared" si="1"/>
        <v>Green</v>
      </c>
      <c r="G5" s="7" t="s">
        <v>13</v>
      </c>
      <c r="H5" s="11">
        <f>AVERAGE(C:C)</f>
        <v>10370.645</v>
      </c>
    </row>
    <row r="6" spans="1:8">
      <c r="A6" s="2" t="s">
        <v>14</v>
      </c>
      <c r="B6" s="3">
        <v>1526000</v>
      </c>
      <c r="C6" s="4">
        <v>12513.2</v>
      </c>
      <c r="D6" s="5">
        <f t="shared" si="0"/>
        <v>8.2000000000000007E-3</v>
      </c>
      <c r="E6" s="6" t="str">
        <f t="shared" si="1"/>
        <v>Green</v>
      </c>
      <c r="G6" s="20" t="s">
        <v>15</v>
      </c>
      <c r="H6" s="25"/>
    </row>
    <row r="7" spans="1:8">
      <c r="A7" s="2" t="s">
        <v>16</v>
      </c>
      <c r="B7" s="9">
        <v>576000</v>
      </c>
      <c r="C7" s="4">
        <v>8524.8000000000011</v>
      </c>
      <c r="D7" s="5">
        <f t="shared" si="0"/>
        <v>1.4800000000000002E-2</v>
      </c>
      <c r="E7" s="24" t="str">
        <f t="shared" si="1"/>
        <v>Yellow</v>
      </c>
      <c r="G7" s="26"/>
      <c r="H7" s="27"/>
    </row>
    <row r="8" spans="1:8">
      <c r="A8" s="2" t="s">
        <v>17</v>
      </c>
      <c r="B8" s="3">
        <v>985000</v>
      </c>
      <c r="C8" s="4">
        <v>11130.5</v>
      </c>
      <c r="D8" s="5">
        <f t="shared" si="0"/>
        <v>1.1299999999999999E-2</v>
      </c>
      <c r="E8" s="6" t="str">
        <f t="shared" si="1"/>
        <v>Green</v>
      </c>
      <c r="G8" s="28"/>
      <c r="H8" s="29"/>
    </row>
    <row r="9" spans="1:8">
      <c r="A9" s="2" t="s">
        <v>18</v>
      </c>
      <c r="B9" s="9">
        <v>576000</v>
      </c>
      <c r="C9" s="4">
        <v>8352</v>
      </c>
      <c r="D9" s="5">
        <f t="shared" si="0"/>
        <v>1.4500000000000001E-2</v>
      </c>
      <c r="E9" s="24" t="str">
        <f t="shared" si="1"/>
        <v>Yellow</v>
      </c>
      <c r="G9" s="2" t="s">
        <v>19</v>
      </c>
    </row>
    <row r="10" spans="1:8">
      <c r="A10" s="2" t="s">
        <v>20</v>
      </c>
      <c r="B10" s="3">
        <v>632000</v>
      </c>
      <c r="C10" s="4">
        <v>4992.8</v>
      </c>
      <c r="D10" s="5">
        <f t="shared" si="0"/>
        <v>7.9000000000000008E-3</v>
      </c>
      <c r="E10" s="6" t="str">
        <f t="shared" si="1"/>
        <v>Red</v>
      </c>
      <c r="G10" s="2" t="s">
        <v>21</v>
      </c>
      <c r="H10" s="2">
        <f t="shared" ref="H10:H12" si="2">COUNTIF(E:E,G10)</f>
        <v>41</v>
      </c>
    </row>
    <row r="11" spans="1:8">
      <c r="A11" s="2" t="s">
        <v>22</v>
      </c>
      <c r="B11" s="9">
        <v>574000</v>
      </c>
      <c r="C11" s="4">
        <v>8495.2000000000007</v>
      </c>
      <c r="D11" s="5">
        <f t="shared" si="0"/>
        <v>1.4800000000000001E-2</v>
      </c>
      <c r="E11" s="24" t="str">
        <f t="shared" si="1"/>
        <v>Yellow</v>
      </c>
      <c r="G11" s="2" t="s">
        <v>23</v>
      </c>
      <c r="H11" s="2">
        <f t="shared" si="2"/>
        <v>44</v>
      </c>
    </row>
    <row r="12" spans="1:8">
      <c r="A12" s="2" t="s">
        <v>24</v>
      </c>
      <c r="B12" s="3">
        <v>1132000</v>
      </c>
      <c r="C12" s="4">
        <v>8490</v>
      </c>
      <c r="D12" s="5">
        <f t="shared" si="0"/>
        <v>7.4999999999999997E-3</v>
      </c>
      <c r="E12" s="6" t="str">
        <f t="shared" si="1"/>
        <v>Yellow</v>
      </c>
      <c r="G12" s="2" t="s">
        <v>25</v>
      </c>
      <c r="H12" s="2">
        <f t="shared" si="2"/>
        <v>15</v>
      </c>
    </row>
    <row r="13" spans="1:8">
      <c r="A13" s="2" t="s">
        <v>26</v>
      </c>
      <c r="B13" s="9">
        <v>903000</v>
      </c>
      <c r="C13" s="4">
        <v>13274.1</v>
      </c>
      <c r="D13" s="5">
        <f t="shared" si="0"/>
        <v>1.4700000000000001E-2</v>
      </c>
      <c r="E13" s="24" t="str">
        <f t="shared" si="1"/>
        <v>Green</v>
      </c>
    </row>
    <row r="14" spans="1:8">
      <c r="A14" s="2" t="s">
        <v>27</v>
      </c>
      <c r="B14" s="3">
        <v>1135000</v>
      </c>
      <c r="C14" s="4">
        <v>8853</v>
      </c>
      <c r="D14" s="5">
        <f t="shared" si="0"/>
        <v>7.7999999999999996E-3</v>
      </c>
      <c r="E14" s="6" t="str">
        <f t="shared" si="1"/>
        <v>Yellow</v>
      </c>
    </row>
    <row r="15" spans="1:8">
      <c r="A15" s="2" t="s">
        <v>28</v>
      </c>
      <c r="B15" s="9">
        <v>1102000</v>
      </c>
      <c r="C15" s="4">
        <v>8044.6</v>
      </c>
      <c r="D15" s="5">
        <f t="shared" si="0"/>
        <v>7.3000000000000001E-3</v>
      </c>
      <c r="E15" s="24" t="str">
        <f t="shared" si="1"/>
        <v>Yellow</v>
      </c>
    </row>
    <row r="16" spans="1:8">
      <c r="A16" s="2" t="s">
        <v>29</v>
      </c>
      <c r="B16" s="3">
        <v>797000</v>
      </c>
      <c r="C16" s="4">
        <v>8368.5</v>
      </c>
      <c r="D16" s="5">
        <f t="shared" si="0"/>
        <v>1.0500000000000001E-2</v>
      </c>
      <c r="E16" s="6" t="str">
        <f t="shared" si="1"/>
        <v>Yellow</v>
      </c>
    </row>
    <row r="17" spans="1:10">
      <c r="A17" s="2" t="s">
        <v>30</v>
      </c>
      <c r="B17" s="9">
        <v>486000</v>
      </c>
      <c r="C17" s="4">
        <v>6220.8</v>
      </c>
      <c r="D17" s="5">
        <f t="shared" si="0"/>
        <v>1.2800000000000001E-2</v>
      </c>
      <c r="E17" s="24" t="str">
        <f t="shared" si="1"/>
        <v>Yellow</v>
      </c>
    </row>
    <row r="18" spans="1:10">
      <c r="A18" s="2" t="s">
        <v>31</v>
      </c>
      <c r="B18" s="3">
        <v>2915000</v>
      </c>
      <c r="C18" s="4">
        <v>23028.500000000004</v>
      </c>
      <c r="D18" s="5">
        <f t="shared" si="0"/>
        <v>7.9000000000000008E-3</v>
      </c>
      <c r="E18" s="6" t="str">
        <f t="shared" si="1"/>
        <v>Green</v>
      </c>
    </row>
    <row r="19" spans="1:10">
      <c r="A19" s="2" t="s">
        <v>32</v>
      </c>
      <c r="B19" s="9">
        <v>856000</v>
      </c>
      <c r="C19" s="4">
        <v>10100.799999999999</v>
      </c>
      <c r="D19" s="5">
        <f t="shared" si="0"/>
        <v>1.18E-2</v>
      </c>
      <c r="E19" s="24" t="str">
        <f t="shared" si="1"/>
        <v>Green</v>
      </c>
    </row>
    <row r="20" spans="1:10">
      <c r="A20" s="2" t="s">
        <v>33</v>
      </c>
      <c r="B20" s="3">
        <v>388000</v>
      </c>
      <c r="C20" s="4">
        <v>4306.8</v>
      </c>
      <c r="D20" s="5">
        <f t="shared" si="0"/>
        <v>1.11E-2</v>
      </c>
      <c r="E20" s="6" t="str">
        <f t="shared" si="1"/>
        <v>Red</v>
      </c>
    </row>
    <row r="21" spans="1:10" ht="15.75" customHeight="1">
      <c r="A21" s="2" t="s">
        <v>34</v>
      </c>
      <c r="B21" s="9">
        <v>602000</v>
      </c>
      <c r="C21" s="4">
        <v>6080.2</v>
      </c>
      <c r="D21" s="5">
        <f t="shared" si="0"/>
        <v>1.01E-2</v>
      </c>
      <c r="E21" s="24" t="str">
        <f t="shared" si="1"/>
        <v>Yellow</v>
      </c>
    </row>
    <row r="22" spans="1:10" ht="15.75" customHeight="1">
      <c r="A22" s="2" t="s">
        <v>35</v>
      </c>
      <c r="B22" s="3">
        <v>5000000</v>
      </c>
      <c r="C22" s="4">
        <v>43500</v>
      </c>
      <c r="D22" s="5">
        <f t="shared" si="0"/>
        <v>8.6999999999999994E-3</v>
      </c>
      <c r="E22" s="6" t="str">
        <f t="shared" si="1"/>
        <v>Green</v>
      </c>
    </row>
    <row r="23" spans="1:10" ht="15.75" customHeight="1">
      <c r="A23" s="2" t="s">
        <v>36</v>
      </c>
      <c r="B23" s="9">
        <v>702000</v>
      </c>
      <c r="C23" s="4">
        <v>6317.9999999999991</v>
      </c>
      <c r="D23" s="5">
        <f t="shared" si="0"/>
        <v>8.9999999999999993E-3</v>
      </c>
      <c r="E23" s="24" t="str">
        <f t="shared" si="1"/>
        <v>Yellow</v>
      </c>
    </row>
    <row r="24" spans="1:10" ht="15.75" customHeight="1">
      <c r="A24" s="2" t="s">
        <v>37</v>
      </c>
      <c r="B24" s="3">
        <v>1314000</v>
      </c>
      <c r="C24" s="4">
        <v>11957.400000000001</v>
      </c>
      <c r="D24" s="5">
        <f t="shared" si="0"/>
        <v>9.1000000000000004E-3</v>
      </c>
      <c r="E24" s="6" t="str">
        <f t="shared" si="1"/>
        <v>Green</v>
      </c>
    </row>
    <row r="25" spans="1:10" ht="15.75" customHeight="1">
      <c r="A25" s="2" t="s">
        <v>38</v>
      </c>
      <c r="B25" s="9">
        <v>1271000</v>
      </c>
      <c r="C25" s="4">
        <v>8897</v>
      </c>
      <c r="D25" s="5">
        <f t="shared" si="0"/>
        <v>7.0000000000000001E-3</v>
      </c>
      <c r="E25" s="24" t="str">
        <f t="shared" si="1"/>
        <v>Yellow</v>
      </c>
    </row>
    <row r="26" spans="1:10" ht="15.75" customHeight="1">
      <c r="A26" s="2" t="s">
        <v>39</v>
      </c>
      <c r="B26" s="3">
        <v>603000</v>
      </c>
      <c r="C26" s="4">
        <v>8683.1999999999989</v>
      </c>
      <c r="D26" s="5">
        <f t="shared" si="0"/>
        <v>1.4399999999999998E-2</v>
      </c>
      <c r="E26" s="6" t="str">
        <f t="shared" si="1"/>
        <v>Yellow</v>
      </c>
    </row>
    <row r="27" spans="1:10" ht="15.75" customHeight="1">
      <c r="A27" s="2" t="s">
        <v>40</v>
      </c>
      <c r="B27" s="9">
        <v>2192000</v>
      </c>
      <c r="C27" s="4">
        <v>18851.2</v>
      </c>
      <c r="D27" s="5">
        <f t="shared" si="0"/>
        <v>8.6E-3</v>
      </c>
      <c r="E27" s="24" t="str">
        <f t="shared" si="1"/>
        <v>Green</v>
      </c>
    </row>
    <row r="28" spans="1:10" ht="15.75" customHeight="1">
      <c r="A28" s="2" t="s">
        <v>41</v>
      </c>
      <c r="B28" s="3">
        <v>1770000</v>
      </c>
      <c r="C28" s="4">
        <v>16107</v>
      </c>
      <c r="D28" s="5">
        <f t="shared" si="0"/>
        <v>9.1000000000000004E-3</v>
      </c>
      <c r="E28" s="6" t="str">
        <f t="shared" si="1"/>
        <v>Green</v>
      </c>
      <c r="G28" s="21" t="s">
        <v>42</v>
      </c>
      <c r="H28" s="30"/>
    </row>
    <row r="29" spans="1:10" ht="15.75" customHeight="1">
      <c r="A29" s="2" t="s">
        <v>43</v>
      </c>
      <c r="B29" s="9">
        <v>692000</v>
      </c>
      <c r="C29" s="4">
        <v>8926.7999999999993</v>
      </c>
      <c r="D29" s="5">
        <f t="shared" si="0"/>
        <v>1.2899999999999998E-2</v>
      </c>
      <c r="E29" s="24" t="str">
        <f t="shared" si="1"/>
        <v>Yellow</v>
      </c>
      <c r="G29" s="30"/>
      <c r="H29" s="30"/>
      <c r="I29" s="12"/>
      <c r="J29" s="12"/>
    </row>
    <row r="30" spans="1:10" ht="15.75" customHeight="1">
      <c r="A30" s="2" t="s">
        <v>44</v>
      </c>
      <c r="B30" s="3">
        <v>1071000</v>
      </c>
      <c r="C30" s="4">
        <v>9531.9</v>
      </c>
      <c r="D30" s="5">
        <f t="shared" si="0"/>
        <v>8.8999999999999999E-3</v>
      </c>
      <c r="E30" s="6" t="str">
        <f t="shared" si="1"/>
        <v>Yellow</v>
      </c>
      <c r="G30" s="30"/>
      <c r="H30" s="30"/>
      <c r="I30" s="12"/>
      <c r="J30" s="12"/>
    </row>
    <row r="31" spans="1:10" ht="15.75" customHeight="1">
      <c r="A31" s="2" t="s">
        <v>45</v>
      </c>
      <c r="B31" s="9">
        <v>466000</v>
      </c>
      <c r="C31" s="4">
        <v>4613.4000000000005</v>
      </c>
      <c r="D31" s="5">
        <f t="shared" si="0"/>
        <v>9.9000000000000008E-3</v>
      </c>
      <c r="E31" s="24" t="str">
        <f t="shared" si="1"/>
        <v>Red</v>
      </c>
      <c r="G31" s="30"/>
      <c r="H31" s="30"/>
      <c r="I31" s="12"/>
      <c r="J31" s="12"/>
    </row>
    <row r="32" spans="1:10" ht="15.75" customHeight="1">
      <c r="A32" s="2" t="s">
        <v>46</v>
      </c>
      <c r="B32" s="3">
        <v>1040000</v>
      </c>
      <c r="C32" s="4">
        <v>7488</v>
      </c>
      <c r="D32" s="5">
        <f t="shared" si="0"/>
        <v>7.1999999999999998E-3</v>
      </c>
      <c r="E32" s="6" t="str">
        <f t="shared" si="1"/>
        <v>Yellow</v>
      </c>
    </row>
    <row r="33" spans="1:7" ht="15.75" customHeight="1">
      <c r="A33" s="2" t="s">
        <v>47</v>
      </c>
      <c r="B33" s="9">
        <v>1059000</v>
      </c>
      <c r="C33" s="4">
        <v>9425.1</v>
      </c>
      <c r="D33" s="5">
        <f t="shared" si="0"/>
        <v>8.8999999999999999E-3</v>
      </c>
      <c r="E33" s="24" t="str">
        <f t="shared" si="1"/>
        <v>Yellow</v>
      </c>
    </row>
    <row r="34" spans="1:7" ht="15.75" customHeight="1">
      <c r="A34" s="2" t="s">
        <v>48</v>
      </c>
      <c r="B34" s="3">
        <v>338000</v>
      </c>
      <c r="C34" s="4">
        <v>3244.7999999999997</v>
      </c>
      <c r="D34" s="5">
        <f t="shared" si="0"/>
        <v>9.5999999999999992E-3</v>
      </c>
      <c r="E34" s="6" t="str">
        <f t="shared" si="1"/>
        <v>Red</v>
      </c>
      <c r="G34" t="s">
        <v>49</v>
      </c>
    </row>
    <row r="35" spans="1:7" ht="15.75" customHeight="1">
      <c r="A35" s="2" t="s">
        <v>50</v>
      </c>
      <c r="B35" s="9">
        <v>361000</v>
      </c>
      <c r="C35" s="4">
        <v>3429.5</v>
      </c>
      <c r="D35" s="5">
        <f t="shared" si="0"/>
        <v>9.4999999999999998E-3</v>
      </c>
      <c r="E35" s="24" t="str">
        <f t="shared" si="1"/>
        <v>Red</v>
      </c>
    </row>
    <row r="36" spans="1:7" ht="15.75" customHeight="1">
      <c r="A36" s="2" t="s">
        <v>51</v>
      </c>
      <c r="B36" s="3">
        <v>5000000</v>
      </c>
      <c r="C36" s="4">
        <v>47500</v>
      </c>
      <c r="D36" s="5">
        <f t="shared" si="0"/>
        <v>9.4999999999999998E-3</v>
      </c>
      <c r="E36" s="6" t="str">
        <f t="shared" si="1"/>
        <v>Green</v>
      </c>
    </row>
    <row r="37" spans="1:7" ht="15.75" customHeight="1">
      <c r="A37" s="2" t="s">
        <v>52</v>
      </c>
      <c r="B37" s="9">
        <v>645000</v>
      </c>
      <c r="C37" s="4">
        <v>8256</v>
      </c>
      <c r="D37" s="5">
        <f t="shared" si="0"/>
        <v>1.2800000000000001E-2</v>
      </c>
      <c r="E37" s="24" t="str">
        <f t="shared" si="1"/>
        <v>Yellow</v>
      </c>
    </row>
    <row r="38" spans="1:7" ht="15.75" customHeight="1">
      <c r="A38" s="2" t="s">
        <v>53</v>
      </c>
      <c r="B38" s="3">
        <v>1912000</v>
      </c>
      <c r="C38" s="4">
        <v>15104.800000000001</v>
      </c>
      <c r="D38" s="5">
        <f t="shared" si="0"/>
        <v>7.9000000000000008E-3</v>
      </c>
      <c r="E38" s="6" t="str">
        <f t="shared" si="1"/>
        <v>Green</v>
      </c>
    </row>
    <row r="39" spans="1:7" ht="15.75" customHeight="1">
      <c r="A39" s="2" t="s">
        <v>54</v>
      </c>
      <c r="B39" s="9">
        <v>1238000</v>
      </c>
      <c r="C39" s="4">
        <v>9780.2000000000007</v>
      </c>
      <c r="D39" s="5">
        <f t="shared" si="0"/>
        <v>7.9000000000000008E-3</v>
      </c>
      <c r="E39" s="24" t="str">
        <f t="shared" si="1"/>
        <v>Yellow</v>
      </c>
    </row>
    <row r="40" spans="1:7" ht="15.75" customHeight="1">
      <c r="A40" s="2" t="s">
        <v>55</v>
      </c>
      <c r="B40" s="3">
        <v>1270000</v>
      </c>
      <c r="C40" s="4">
        <v>10414</v>
      </c>
      <c r="D40" s="5">
        <f t="shared" si="0"/>
        <v>8.2000000000000007E-3</v>
      </c>
      <c r="E40" s="6" t="str">
        <f t="shared" si="1"/>
        <v>Green</v>
      </c>
    </row>
    <row r="41" spans="1:7" ht="15.75" customHeight="1">
      <c r="A41" s="2" t="s">
        <v>56</v>
      </c>
      <c r="B41" s="9">
        <v>811000</v>
      </c>
      <c r="C41" s="4">
        <v>8272.2000000000007</v>
      </c>
      <c r="D41" s="5">
        <f t="shared" si="0"/>
        <v>1.0200000000000001E-2</v>
      </c>
      <c r="E41" s="24" t="str">
        <f t="shared" si="1"/>
        <v>Yellow</v>
      </c>
    </row>
    <row r="42" spans="1:7" ht="15.75" customHeight="1">
      <c r="A42" s="2" t="s">
        <v>57</v>
      </c>
      <c r="B42" s="3">
        <v>460000</v>
      </c>
      <c r="C42" s="4">
        <v>4324</v>
      </c>
      <c r="D42" s="5">
        <f t="shared" si="0"/>
        <v>9.4000000000000004E-3</v>
      </c>
      <c r="E42" s="6" t="str">
        <f t="shared" si="1"/>
        <v>Red</v>
      </c>
    </row>
    <row r="43" spans="1:7" ht="15.75" customHeight="1">
      <c r="A43" s="2" t="s">
        <v>58</v>
      </c>
      <c r="B43" s="9">
        <v>933000</v>
      </c>
      <c r="C43" s="4">
        <v>7464</v>
      </c>
      <c r="D43" s="5">
        <f t="shared" si="0"/>
        <v>8.0000000000000002E-3</v>
      </c>
      <c r="E43" s="24" t="str">
        <f t="shared" si="1"/>
        <v>Yellow</v>
      </c>
    </row>
    <row r="44" spans="1:7" ht="15.75" customHeight="1">
      <c r="A44" s="2" t="s">
        <v>59</v>
      </c>
      <c r="B44" s="3">
        <v>1192000</v>
      </c>
      <c r="C44" s="4">
        <v>9774.4000000000015</v>
      </c>
      <c r="D44" s="5">
        <f t="shared" si="0"/>
        <v>8.2000000000000007E-3</v>
      </c>
      <c r="E44" s="6" t="str">
        <f t="shared" si="1"/>
        <v>Yellow</v>
      </c>
    </row>
    <row r="45" spans="1:7" ht="15.75" customHeight="1">
      <c r="A45" s="2" t="s">
        <v>60</v>
      </c>
      <c r="B45" s="9">
        <v>780000</v>
      </c>
      <c r="C45" s="4">
        <v>11310</v>
      </c>
      <c r="D45" s="5">
        <f t="shared" si="0"/>
        <v>1.4500000000000001E-2</v>
      </c>
      <c r="E45" s="24" t="str">
        <f t="shared" si="1"/>
        <v>Green</v>
      </c>
    </row>
    <row r="46" spans="1:7" ht="15.75" customHeight="1">
      <c r="A46" s="2" t="s">
        <v>61</v>
      </c>
      <c r="B46" s="3">
        <v>682000</v>
      </c>
      <c r="C46" s="4">
        <v>8456.7999999999993</v>
      </c>
      <c r="D46" s="5">
        <f t="shared" si="0"/>
        <v>1.24E-2</v>
      </c>
      <c r="E46" s="6" t="str">
        <f t="shared" si="1"/>
        <v>Yellow</v>
      </c>
    </row>
    <row r="47" spans="1:7" ht="15.75" customHeight="1">
      <c r="A47" s="2" t="s">
        <v>62</v>
      </c>
      <c r="B47" s="9">
        <v>844000</v>
      </c>
      <c r="C47" s="4">
        <v>11984.800000000001</v>
      </c>
      <c r="D47" s="5">
        <f t="shared" si="0"/>
        <v>1.4200000000000001E-2</v>
      </c>
      <c r="E47" s="24" t="str">
        <f t="shared" si="1"/>
        <v>Green</v>
      </c>
    </row>
    <row r="48" spans="1:7" ht="15.75" customHeight="1">
      <c r="A48" s="2" t="s">
        <v>63</v>
      </c>
      <c r="B48" s="3">
        <v>655000</v>
      </c>
      <c r="C48" s="4">
        <v>7794.5000000000009</v>
      </c>
      <c r="D48" s="5">
        <f t="shared" si="0"/>
        <v>1.1900000000000001E-2</v>
      </c>
      <c r="E48" s="6" t="str">
        <f t="shared" si="1"/>
        <v>Yellow</v>
      </c>
    </row>
    <row r="49" spans="1:5" ht="15.75" customHeight="1">
      <c r="A49" s="2" t="s">
        <v>64</v>
      </c>
      <c r="B49" s="9">
        <v>1285000</v>
      </c>
      <c r="C49" s="4">
        <v>10151.500000000002</v>
      </c>
      <c r="D49" s="5">
        <f t="shared" si="0"/>
        <v>7.9000000000000008E-3</v>
      </c>
      <c r="E49" s="24" t="str">
        <f t="shared" si="1"/>
        <v>Green</v>
      </c>
    </row>
    <row r="50" spans="1:5" ht="15.75" customHeight="1">
      <c r="A50" s="2" t="s">
        <v>65</v>
      </c>
      <c r="B50" s="3">
        <v>324000</v>
      </c>
      <c r="C50" s="4">
        <v>3693.6</v>
      </c>
      <c r="D50" s="5">
        <f t="shared" si="0"/>
        <v>1.14E-2</v>
      </c>
      <c r="E50" s="6" t="str">
        <f t="shared" si="1"/>
        <v>Red</v>
      </c>
    </row>
    <row r="51" spans="1:5" ht="15.75" customHeight="1">
      <c r="A51" s="2" t="s">
        <v>66</v>
      </c>
      <c r="B51" s="9">
        <v>1718000</v>
      </c>
      <c r="C51" s="4">
        <v>12026</v>
      </c>
      <c r="D51" s="5">
        <f t="shared" si="0"/>
        <v>7.0000000000000001E-3</v>
      </c>
      <c r="E51" s="24" t="str">
        <f t="shared" si="1"/>
        <v>Green</v>
      </c>
    </row>
    <row r="52" spans="1:5" ht="15.75" customHeight="1">
      <c r="A52" s="2" t="s">
        <v>67</v>
      </c>
      <c r="B52" s="3">
        <v>368000</v>
      </c>
      <c r="C52" s="4">
        <v>3422.3999999999996</v>
      </c>
      <c r="D52" s="5">
        <f t="shared" si="0"/>
        <v>9.2999999999999992E-3</v>
      </c>
      <c r="E52" s="6" t="str">
        <f t="shared" si="1"/>
        <v>Red</v>
      </c>
    </row>
    <row r="53" spans="1:5" ht="15.75" customHeight="1">
      <c r="A53" s="2" t="s">
        <v>68</v>
      </c>
      <c r="B53" s="9">
        <v>1657000</v>
      </c>
      <c r="C53" s="4">
        <v>13587.400000000001</v>
      </c>
      <c r="D53" s="5">
        <f t="shared" si="0"/>
        <v>8.2000000000000007E-3</v>
      </c>
      <c r="E53" s="24" t="str">
        <f t="shared" si="1"/>
        <v>Green</v>
      </c>
    </row>
    <row r="54" spans="1:5" ht="15.75" customHeight="1">
      <c r="A54" s="2" t="s">
        <v>69</v>
      </c>
      <c r="B54" s="3">
        <v>1025000</v>
      </c>
      <c r="C54" s="4">
        <v>8917.5</v>
      </c>
      <c r="D54" s="5">
        <f t="shared" si="0"/>
        <v>8.6999999999999994E-3</v>
      </c>
      <c r="E54" s="6" t="str">
        <f t="shared" si="1"/>
        <v>Yellow</v>
      </c>
    </row>
    <row r="55" spans="1:5" ht="15.75" customHeight="1">
      <c r="A55" s="2" t="s">
        <v>70</v>
      </c>
      <c r="B55" s="9">
        <v>563000</v>
      </c>
      <c r="C55" s="4">
        <v>6868.6</v>
      </c>
      <c r="D55" s="5">
        <f t="shared" si="0"/>
        <v>1.2200000000000001E-2</v>
      </c>
      <c r="E55" s="24" t="str">
        <f t="shared" si="1"/>
        <v>Yellow</v>
      </c>
    </row>
    <row r="56" spans="1:5" ht="15.75" customHeight="1">
      <c r="A56" s="2" t="s">
        <v>71</v>
      </c>
      <c r="B56" s="3">
        <v>2188000</v>
      </c>
      <c r="C56" s="4">
        <v>18160.400000000001</v>
      </c>
      <c r="D56" s="5">
        <f t="shared" si="0"/>
        <v>8.3000000000000001E-3</v>
      </c>
      <c r="E56" s="6" t="str">
        <f t="shared" si="1"/>
        <v>Green</v>
      </c>
    </row>
    <row r="57" spans="1:5" ht="15.75" customHeight="1">
      <c r="A57" s="2" t="s">
        <v>72</v>
      </c>
      <c r="B57" s="9">
        <v>1674000</v>
      </c>
      <c r="C57" s="4">
        <v>13894.2</v>
      </c>
      <c r="D57" s="5">
        <f t="shared" si="0"/>
        <v>8.3000000000000001E-3</v>
      </c>
      <c r="E57" s="24" t="str">
        <f t="shared" si="1"/>
        <v>Green</v>
      </c>
    </row>
    <row r="58" spans="1:5" ht="15.75" customHeight="1">
      <c r="A58" s="2" t="s">
        <v>73</v>
      </c>
      <c r="B58" s="3">
        <v>465000</v>
      </c>
      <c r="C58" s="4">
        <v>4045.4999999999995</v>
      </c>
      <c r="D58" s="5">
        <f t="shared" si="0"/>
        <v>8.6999999999999994E-3</v>
      </c>
      <c r="E58" s="6" t="str">
        <f t="shared" si="1"/>
        <v>Red</v>
      </c>
    </row>
    <row r="59" spans="1:5" ht="15.75" customHeight="1">
      <c r="A59" s="2" t="s">
        <v>74</v>
      </c>
      <c r="B59" s="9">
        <v>1470000</v>
      </c>
      <c r="C59" s="4">
        <v>12348</v>
      </c>
      <c r="D59" s="5">
        <f t="shared" si="0"/>
        <v>8.3999999999999995E-3</v>
      </c>
      <c r="E59" s="24" t="str">
        <f t="shared" si="1"/>
        <v>Green</v>
      </c>
    </row>
    <row r="60" spans="1:5" ht="15.75" customHeight="1">
      <c r="A60" s="2" t="s">
        <v>75</v>
      </c>
      <c r="B60" s="3">
        <v>1496000</v>
      </c>
      <c r="C60" s="4">
        <v>14361.599999999999</v>
      </c>
      <c r="D60" s="5">
        <f t="shared" si="0"/>
        <v>9.5999999999999992E-3</v>
      </c>
      <c r="E60" s="6" t="str">
        <f t="shared" si="1"/>
        <v>Green</v>
      </c>
    </row>
    <row r="61" spans="1:5" ht="15.75" customHeight="1">
      <c r="A61" s="2" t="s">
        <v>76</v>
      </c>
      <c r="B61" s="9">
        <v>1387000</v>
      </c>
      <c r="C61" s="4">
        <v>12899.099999999999</v>
      </c>
      <c r="D61" s="5">
        <f t="shared" si="0"/>
        <v>9.2999999999999992E-3</v>
      </c>
      <c r="E61" s="24" t="str">
        <f t="shared" si="1"/>
        <v>Green</v>
      </c>
    </row>
    <row r="62" spans="1:5" ht="15.75" customHeight="1">
      <c r="A62" s="2" t="s">
        <v>77</v>
      </c>
      <c r="B62" s="3">
        <v>1144000</v>
      </c>
      <c r="C62" s="4">
        <v>8580</v>
      </c>
      <c r="D62" s="5">
        <f t="shared" si="0"/>
        <v>7.4999999999999997E-3</v>
      </c>
      <c r="E62" s="6" t="str">
        <f t="shared" si="1"/>
        <v>Yellow</v>
      </c>
    </row>
    <row r="63" spans="1:5" ht="15.75" customHeight="1">
      <c r="A63" s="2" t="s">
        <v>78</v>
      </c>
      <c r="B63" s="9">
        <v>770000</v>
      </c>
      <c r="C63" s="4">
        <v>5929</v>
      </c>
      <c r="D63" s="5">
        <f t="shared" si="0"/>
        <v>7.7000000000000002E-3</v>
      </c>
      <c r="E63" s="24" t="str">
        <f t="shared" si="1"/>
        <v>Yellow</v>
      </c>
    </row>
    <row r="64" spans="1:5" ht="15.75" customHeight="1">
      <c r="A64" s="2" t="s">
        <v>79</v>
      </c>
      <c r="B64" s="3">
        <v>1947000</v>
      </c>
      <c r="C64" s="4">
        <v>16549.5</v>
      </c>
      <c r="D64" s="5">
        <f t="shared" si="0"/>
        <v>8.5000000000000006E-3</v>
      </c>
      <c r="E64" s="6" t="str">
        <f t="shared" si="1"/>
        <v>Green</v>
      </c>
    </row>
    <row r="65" spans="1:5" ht="15.75" customHeight="1">
      <c r="A65" s="2" t="s">
        <v>80</v>
      </c>
      <c r="B65" s="9">
        <v>838000</v>
      </c>
      <c r="C65" s="4">
        <v>10139.799999999999</v>
      </c>
      <c r="D65" s="5">
        <f t="shared" si="0"/>
        <v>1.21E-2</v>
      </c>
      <c r="E65" s="24" t="str">
        <f t="shared" si="1"/>
        <v>Green</v>
      </c>
    </row>
    <row r="66" spans="1:5" ht="15.75" customHeight="1">
      <c r="A66" s="2" t="s">
        <v>81</v>
      </c>
      <c r="B66" s="3">
        <v>1103000</v>
      </c>
      <c r="C66" s="4">
        <v>8824</v>
      </c>
      <c r="D66" s="5">
        <f t="shared" si="0"/>
        <v>8.0000000000000002E-3</v>
      </c>
      <c r="E66" s="6" t="str">
        <f t="shared" si="1"/>
        <v>Yellow</v>
      </c>
    </row>
    <row r="67" spans="1:5" ht="15.75" customHeight="1">
      <c r="A67" s="2" t="s">
        <v>82</v>
      </c>
      <c r="B67" s="9">
        <v>918000</v>
      </c>
      <c r="C67" s="4">
        <v>12393</v>
      </c>
      <c r="D67" s="5">
        <f t="shared" si="0"/>
        <v>1.35E-2</v>
      </c>
      <c r="E67" s="24" t="str">
        <f t="shared" si="1"/>
        <v>Green</v>
      </c>
    </row>
    <row r="68" spans="1:5" ht="15.75" customHeight="1">
      <c r="A68" s="2" t="s">
        <v>83</v>
      </c>
      <c r="B68" s="3">
        <v>1037000</v>
      </c>
      <c r="C68" s="4">
        <v>9540.4</v>
      </c>
      <c r="D68" s="5">
        <f t="shared" si="0"/>
        <v>9.1999999999999998E-3</v>
      </c>
      <c r="E68" s="6" t="str">
        <f t="shared" si="1"/>
        <v>Yellow</v>
      </c>
    </row>
    <row r="69" spans="1:5" ht="15.75" customHeight="1">
      <c r="A69" s="2" t="s">
        <v>84</v>
      </c>
      <c r="B69" s="9">
        <v>1217000</v>
      </c>
      <c r="C69" s="4">
        <v>10953</v>
      </c>
      <c r="D69" s="5">
        <f t="shared" si="0"/>
        <v>8.9999999999999993E-3</v>
      </c>
      <c r="E69" s="24" t="str">
        <f t="shared" si="1"/>
        <v>Green</v>
      </c>
    </row>
    <row r="70" spans="1:5" ht="15.75" customHeight="1">
      <c r="A70" s="2" t="s">
        <v>85</v>
      </c>
      <c r="B70" s="3">
        <v>1416000</v>
      </c>
      <c r="C70" s="4">
        <v>10903.2</v>
      </c>
      <c r="D70" s="5">
        <f t="shared" si="0"/>
        <v>7.7000000000000002E-3</v>
      </c>
      <c r="E70" s="6" t="str">
        <f t="shared" si="1"/>
        <v>Green</v>
      </c>
    </row>
    <row r="71" spans="1:5" ht="15.75" customHeight="1">
      <c r="A71" s="2" t="s">
        <v>86</v>
      </c>
      <c r="B71" s="9">
        <v>822000</v>
      </c>
      <c r="C71" s="4">
        <v>7069.2</v>
      </c>
      <c r="D71" s="5">
        <f t="shared" si="0"/>
        <v>8.6E-3</v>
      </c>
      <c r="E71" s="24" t="str">
        <f t="shared" si="1"/>
        <v>Yellow</v>
      </c>
    </row>
    <row r="72" spans="1:5" ht="15.75" customHeight="1">
      <c r="A72" s="2" t="s">
        <v>87</v>
      </c>
      <c r="B72" s="3">
        <v>2432000</v>
      </c>
      <c r="C72" s="4">
        <v>17267.2</v>
      </c>
      <c r="D72" s="5">
        <f t="shared" si="0"/>
        <v>7.1000000000000004E-3</v>
      </c>
      <c r="E72" s="6" t="str">
        <f t="shared" si="1"/>
        <v>Green</v>
      </c>
    </row>
    <row r="73" spans="1:5" ht="15.75" customHeight="1">
      <c r="A73" s="2" t="s">
        <v>88</v>
      </c>
      <c r="B73" s="9">
        <v>512000</v>
      </c>
      <c r="C73" s="4">
        <v>4608</v>
      </c>
      <c r="D73" s="5">
        <f t="shared" si="0"/>
        <v>8.9999999999999993E-3</v>
      </c>
      <c r="E73" s="24" t="str">
        <f t="shared" si="1"/>
        <v>Red</v>
      </c>
    </row>
    <row r="74" spans="1:5" ht="15.75" customHeight="1">
      <c r="A74" s="2" t="s">
        <v>89</v>
      </c>
      <c r="B74" s="3">
        <v>1866000</v>
      </c>
      <c r="C74" s="4">
        <v>15674.4</v>
      </c>
      <c r="D74" s="5">
        <f t="shared" si="0"/>
        <v>8.3999999999999995E-3</v>
      </c>
      <c r="E74" s="6" t="str">
        <f t="shared" si="1"/>
        <v>Green</v>
      </c>
    </row>
    <row r="75" spans="1:5" ht="15.75" customHeight="1">
      <c r="A75" s="2" t="s">
        <v>90</v>
      </c>
      <c r="B75" s="9">
        <v>823000</v>
      </c>
      <c r="C75" s="4">
        <v>11357.4</v>
      </c>
      <c r="D75" s="5">
        <f t="shared" si="0"/>
        <v>1.38E-2</v>
      </c>
      <c r="E75" s="24" t="str">
        <f t="shared" si="1"/>
        <v>Green</v>
      </c>
    </row>
    <row r="76" spans="1:5" ht="15.75" customHeight="1">
      <c r="A76" s="2" t="s">
        <v>91</v>
      </c>
      <c r="B76" s="3">
        <v>500000</v>
      </c>
      <c r="C76" s="4">
        <v>3800</v>
      </c>
      <c r="D76" s="5">
        <f t="shared" si="0"/>
        <v>7.6E-3</v>
      </c>
      <c r="E76" s="6" t="str">
        <f t="shared" si="1"/>
        <v>Red</v>
      </c>
    </row>
    <row r="77" spans="1:5" ht="15.75" customHeight="1">
      <c r="A77" s="2" t="s">
        <v>92</v>
      </c>
      <c r="B77" s="9">
        <v>1431000</v>
      </c>
      <c r="C77" s="4">
        <v>11734.2</v>
      </c>
      <c r="D77" s="5">
        <f t="shared" si="0"/>
        <v>8.2000000000000007E-3</v>
      </c>
      <c r="E77" s="24" t="str">
        <f t="shared" si="1"/>
        <v>Green</v>
      </c>
    </row>
    <row r="78" spans="1:5" ht="15.75" customHeight="1">
      <c r="A78" s="2" t="s">
        <v>93</v>
      </c>
      <c r="B78" s="3">
        <v>803000</v>
      </c>
      <c r="C78" s="4">
        <v>9636</v>
      </c>
      <c r="D78" s="5">
        <f t="shared" si="0"/>
        <v>1.2E-2</v>
      </c>
      <c r="E78" s="6" t="str">
        <f t="shared" si="1"/>
        <v>Yellow</v>
      </c>
    </row>
    <row r="79" spans="1:5" ht="15.75" customHeight="1">
      <c r="A79" s="2" t="s">
        <v>94</v>
      </c>
      <c r="B79" s="9">
        <v>568000</v>
      </c>
      <c r="C79" s="4">
        <v>4884.8</v>
      </c>
      <c r="D79" s="5">
        <f t="shared" si="0"/>
        <v>8.6E-3</v>
      </c>
      <c r="E79" s="24" t="str">
        <f t="shared" si="1"/>
        <v>Red</v>
      </c>
    </row>
    <row r="80" spans="1:5" ht="15.75" customHeight="1">
      <c r="A80" s="2" t="s">
        <v>95</v>
      </c>
      <c r="B80" s="3">
        <v>739000</v>
      </c>
      <c r="C80" s="4">
        <v>9311.4</v>
      </c>
      <c r="D80" s="5">
        <f t="shared" si="0"/>
        <v>1.26E-2</v>
      </c>
      <c r="E80" s="6" t="str">
        <f t="shared" si="1"/>
        <v>Yellow</v>
      </c>
    </row>
    <row r="81" spans="1:5" ht="15.75" customHeight="1">
      <c r="A81" s="2" t="s">
        <v>96</v>
      </c>
      <c r="B81" s="9">
        <v>858000</v>
      </c>
      <c r="C81" s="4">
        <v>9438</v>
      </c>
      <c r="D81" s="5">
        <f t="shared" si="0"/>
        <v>1.0999999999999999E-2</v>
      </c>
      <c r="E81" s="24" t="str">
        <f t="shared" si="1"/>
        <v>Yellow</v>
      </c>
    </row>
    <row r="82" spans="1:5" ht="15.75" customHeight="1">
      <c r="A82" s="2" t="s">
        <v>97</v>
      </c>
      <c r="B82" s="3">
        <v>501000</v>
      </c>
      <c r="C82" s="4">
        <v>4509</v>
      </c>
      <c r="D82" s="5">
        <f t="shared" si="0"/>
        <v>8.9999999999999993E-3</v>
      </c>
      <c r="E82" s="6" t="str">
        <f t="shared" si="1"/>
        <v>Red</v>
      </c>
    </row>
    <row r="83" spans="1:5" ht="15.75" customHeight="1">
      <c r="A83" s="2" t="s">
        <v>98</v>
      </c>
      <c r="B83" s="9">
        <v>374000</v>
      </c>
      <c r="C83" s="4">
        <v>4562.8</v>
      </c>
      <c r="D83" s="5">
        <f t="shared" si="0"/>
        <v>1.2200000000000001E-2</v>
      </c>
      <c r="E83" s="24" t="str">
        <f t="shared" si="1"/>
        <v>Red</v>
      </c>
    </row>
    <row r="84" spans="1:5" ht="15.75" customHeight="1">
      <c r="A84" s="2" t="s">
        <v>99</v>
      </c>
      <c r="B84" s="3">
        <v>571000</v>
      </c>
      <c r="C84" s="4">
        <v>3997</v>
      </c>
      <c r="D84" s="5">
        <f t="shared" si="0"/>
        <v>7.0000000000000001E-3</v>
      </c>
      <c r="E84" s="6" t="str">
        <f t="shared" si="1"/>
        <v>Red</v>
      </c>
    </row>
    <row r="85" spans="1:5" ht="15.75" customHeight="1">
      <c r="A85" s="2" t="s">
        <v>100</v>
      </c>
      <c r="B85" s="9">
        <v>633000</v>
      </c>
      <c r="C85" s="4">
        <v>8229</v>
      </c>
      <c r="D85" s="5">
        <f t="shared" si="0"/>
        <v>1.2999999999999999E-2</v>
      </c>
      <c r="E85" s="24" t="str">
        <f t="shared" si="1"/>
        <v>Yellow</v>
      </c>
    </row>
    <row r="86" spans="1:5" ht="15.75" customHeight="1">
      <c r="A86" s="2" t="s">
        <v>101</v>
      </c>
      <c r="B86" s="3">
        <v>777000</v>
      </c>
      <c r="C86" s="4">
        <v>10256.4</v>
      </c>
      <c r="D86" s="5">
        <f t="shared" si="0"/>
        <v>1.32E-2</v>
      </c>
      <c r="E86" s="6" t="str">
        <f t="shared" si="1"/>
        <v>Green</v>
      </c>
    </row>
    <row r="87" spans="1:5" ht="15.75" customHeight="1">
      <c r="A87" s="2" t="s">
        <v>102</v>
      </c>
      <c r="B87" s="9">
        <v>1924000</v>
      </c>
      <c r="C87" s="4">
        <v>14045.2</v>
      </c>
      <c r="D87" s="5">
        <f t="shared" si="0"/>
        <v>7.3000000000000001E-3</v>
      </c>
      <c r="E87" s="24" t="str">
        <f t="shared" si="1"/>
        <v>Green</v>
      </c>
    </row>
    <row r="88" spans="1:5" ht="15.75" customHeight="1">
      <c r="A88" s="2" t="s">
        <v>103</v>
      </c>
      <c r="B88" s="3">
        <v>822000</v>
      </c>
      <c r="C88" s="4">
        <v>8548.7999999999993</v>
      </c>
      <c r="D88" s="5">
        <f t="shared" si="0"/>
        <v>1.04E-2</v>
      </c>
      <c r="E88" s="6" t="str">
        <f t="shared" si="1"/>
        <v>Yellow</v>
      </c>
    </row>
    <row r="89" spans="1:5" ht="15.75" customHeight="1">
      <c r="A89" s="13" t="s">
        <v>104</v>
      </c>
      <c r="B89" s="14">
        <v>661000</v>
      </c>
      <c r="C89" s="4">
        <v>5552.4</v>
      </c>
      <c r="D89" s="5">
        <f t="shared" si="0"/>
        <v>8.3999999999999995E-3</v>
      </c>
      <c r="E89" s="24" t="str">
        <f t="shared" si="1"/>
        <v>Yellow</v>
      </c>
    </row>
    <row r="90" spans="1:5" ht="15.75" customHeight="1">
      <c r="A90" s="13" t="s">
        <v>105</v>
      </c>
      <c r="B90" s="15">
        <v>727000</v>
      </c>
      <c r="C90" s="4">
        <v>10686.9</v>
      </c>
      <c r="D90" s="5">
        <f t="shared" si="0"/>
        <v>1.47E-2</v>
      </c>
      <c r="E90" s="6" t="str">
        <f t="shared" si="1"/>
        <v>Green</v>
      </c>
    </row>
    <row r="91" spans="1:5" ht="15.75" customHeight="1">
      <c r="A91" s="13" t="s">
        <v>106</v>
      </c>
      <c r="B91" s="14">
        <v>1179000</v>
      </c>
      <c r="C91" s="4">
        <v>10021.5</v>
      </c>
      <c r="D91" s="5">
        <f t="shared" si="0"/>
        <v>8.5000000000000006E-3</v>
      </c>
      <c r="E91" s="24" t="str">
        <f t="shared" si="1"/>
        <v>Green</v>
      </c>
    </row>
    <row r="92" spans="1:5" ht="15.75" customHeight="1">
      <c r="A92" s="13" t="s">
        <v>107</v>
      </c>
      <c r="B92" s="15">
        <v>5000000</v>
      </c>
      <c r="C92" s="4">
        <v>35500</v>
      </c>
      <c r="D92" s="5">
        <f t="shared" si="0"/>
        <v>7.1000000000000004E-3</v>
      </c>
      <c r="E92" s="6" t="str">
        <f t="shared" si="1"/>
        <v>Green</v>
      </c>
    </row>
    <row r="93" spans="1:5" ht="15.75" customHeight="1">
      <c r="A93" s="13" t="s">
        <v>108</v>
      </c>
      <c r="B93" s="14">
        <v>836000</v>
      </c>
      <c r="C93" s="4">
        <v>7523.9999999999991</v>
      </c>
      <c r="D93" s="5">
        <f t="shared" si="0"/>
        <v>8.9999999999999993E-3</v>
      </c>
      <c r="E93" s="24" t="str">
        <f t="shared" si="1"/>
        <v>Yellow</v>
      </c>
    </row>
    <row r="94" spans="1:5" ht="15.75" customHeight="1">
      <c r="A94" s="13" t="s">
        <v>109</v>
      </c>
      <c r="B94" s="15">
        <v>709000</v>
      </c>
      <c r="C94" s="4">
        <v>9784.2000000000007</v>
      </c>
      <c r="D94" s="5">
        <f t="shared" si="0"/>
        <v>1.3800000000000002E-2</v>
      </c>
      <c r="E94" s="6" t="str">
        <f t="shared" si="1"/>
        <v>Yellow</v>
      </c>
    </row>
    <row r="95" spans="1:5" ht="15.75" customHeight="1">
      <c r="A95" s="13" t="s">
        <v>110</v>
      </c>
      <c r="B95" s="14">
        <v>716000</v>
      </c>
      <c r="C95" s="4">
        <v>7661.2</v>
      </c>
      <c r="D95" s="5">
        <f t="shared" si="0"/>
        <v>1.0699999999999999E-2</v>
      </c>
      <c r="E95" s="24" t="str">
        <f t="shared" si="1"/>
        <v>Yellow</v>
      </c>
    </row>
    <row r="96" spans="1:5" ht="15.75" customHeight="1">
      <c r="A96" s="13" t="s">
        <v>111</v>
      </c>
      <c r="B96" s="15">
        <v>809000</v>
      </c>
      <c r="C96" s="4">
        <v>10840.6</v>
      </c>
      <c r="D96" s="5">
        <f t="shared" si="0"/>
        <v>1.34E-2</v>
      </c>
      <c r="E96" s="6" t="str">
        <f t="shared" si="1"/>
        <v>Green</v>
      </c>
    </row>
    <row r="97" spans="1:5" ht="15.75" customHeight="1">
      <c r="A97" s="13" t="s">
        <v>112</v>
      </c>
      <c r="B97" s="14">
        <v>590000</v>
      </c>
      <c r="C97" s="4">
        <v>7257</v>
      </c>
      <c r="D97" s="5">
        <f t="shared" si="0"/>
        <v>1.23E-2</v>
      </c>
      <c r="E97" s="24" t="str">
        <f t="shared" si="1"/>
        <v>Yellow</v>
      </c>
    </row>
    <row r="98" spans="1:5" ht="15.75" customHeight="1">
      <c r="A98" s="13" t="s">
        <v>113</v>
      </c>
      <c r="B98" s="15">
        <v>1087000</v>
      </c>
      <c r="C98" s="4">
        <v>10761.300000000001</v>
      </c>
      <c r="D98" s="5">
        <f t="shared" si="0"/>
        <v>9.9000000000000008E-3</v>
      </c>
      <c r="E98" s="6" t="str">
        <f t="shared" si="1"/>
        <v>Green</v>
      </c>
    </row>
    <row r="99" spans="1:5" ht="15.75" customHeight="1">
      <c r="A99" s="16" t="s">
        <v>114</v>
      </c>
      <c r="B99" s="14">
        <v>526000</v>
      </c>
      <c r="C99" s="4">
        <v>6206.8</v>
      </c>
      <c r="D99" s="5">
        <f t="shared" si="0"/>
        <v>1.18E-2</v>
      </c>
      <c r="E99" s="24" t="str">
        <f t="shared" si="1"/>
        <v>Yellow</v>
      </c>
    </row>
    <row r="100" spans="1:5" ht="15.75" customHeight="1">
      <c r="A100" s="13" t="s">
        <v>115</v>
      </c>
      <c r="B100" s="15">
        <v>375000</v>
      </c>
      <c r="C100" s="4">
        <v>5475</v>
      </c>
      <c r="D100" s="5">
        <f t="shared" si="0"/>
        <v>1.46E-2</v>
      </c>
      <c r="E100" s="6" t="str">
        <f t="shared" si="1"/>
        <v>Yellow</v>
      </c>
    </row>
    <row r="101" spans="1:5" ht="15.75" customHeight="1">
      <c r="A101" s="17" t="s">
        <v>116</v>
      </c>
      <c r="B101" s="18">
        <v>567000</v>
      </c>
      <c r="C101" s="4">
        <v>7994.7</v>
      </c>
      <c r="D101" s="5">
        <f t="shared" si="0"/>
        <v>1.41E-2</v>
      </c>
      <c r="E101" s="24" t="str">
        <f t="shared" si="1"/>
        <v>Yellow</v>
      </c>
    </row>
    <row r="102" spans="1:5" ht="15.75" customHeight="1"/>
    <row r="103" spans="1:5" ht="15.75" customHeight="1"/>
    <row r="104" spans="1:5" ht="15.75" customHeight="1"/>
    <row r="105" spans="1:5" ht="15.75" customHeight="1"/>
    <row r="106" spans="1:5" ht="15.75" customHeight="1"/>
    <row r="107" spans="1:5" ht="15.75" customHeight="1"/>
    <row r="108" spans="1:5" ht="15.75" customHeight="1"/>
    <row r="109" spans="1:5" ht="15.75" customHeight="1"/>
    <row r="110" spans="1:5" ht="15.75" customHeight="1"/>
    <row r="111" spans="1:5" ht="15.75" customHeight="1"/>
    <row r="112" spans="1: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E101" xr:uid="{00000000-0009-0000-0000-000000000000}"/>
  <mergeCells count="3">
    <mergeCell ref="G1:H1"/>
    <mergeCell ref="G6:H8"/>
    <mergeCell ref="G28:H31"/>
  </mergeCells>
  <conditionalFormatting sqref="A2:E101">
    <cfRule type="expression" dxfId="2" priority="1">
      <formula>$E2="Green"</formula>
    </cfRule>
    <cfRule type="expression" dxfId="1" priority="2">
      <formula>$E2="Yellow"</formula>
    </cfRule>
    <cfRule type="expression" dxfId="0" priority="3">
      <formula>$E2="Red"</formula>
    </cfRule>
  </conditionalFormatting>
  <hyperlinks>
    <hyperlink ref="G28:H31" r:id="rId1" display="Click HERE to get the exact scripts we use with clients when adjusting their fee schedule to better reflect the value we provide." xr:uid="{DD754735-0E8E-4516-A671-925ACFCEB1EC}"/>
  </hyperlinks>
  <pageMargins left="0.7" right="0.7" top="0.75" bottom="0.75" header="0" footer="0"/>
  <pageSetup orientation="landscape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32D408BF91848964C9A72B99A6DAF" ma:contentTypeVersion="14" ma:contentTypeDescription="Create a new document." ma:contentTypeScope="" ma:versionID="71910a74109a854b9c8c8710c4d5b96d">
  <xsd:schema xmlns:xsd="http://www.w3.org/2001/XMLSchema" xmlns:xs="http://www.w3.org/2001/XMLSchema" xmlns:p="http://schemas.microsoft.com/office/2006/metadata/properties" xmlns:ns2="0586afe6-2814-4cb5-92c4-af72f2aea325" xmlns:ns3="4ba18ff1-9148-4a63-9bb5-69bf1f8721d3" targetNamespace="http://schemas.microsoft.com/office/2006/metadata/properties" ma:root="true" ma:fieldsID="5d4588bac14b6dfcc2da34d8909e8f4f" ns2:_="" ns3:_="">
    <xsd:import namespace="0586afe6-2814-4cb5-92c4-af72f2aea325"/>
    <xsd:import namespace="4ba18ff1-9148-4a63-9bb5-69bf1f8721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6afe6-2814-4cb5-92c4-af72f2aea3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c868871-36f6-400f-8f35-7bb0f0ee22e0}" ma:internalName="TaxCatchAll" ma:showField="CatchAllData" ma:web="0586afe6-2814-4cb5-92c4-af72f2aea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18ff1-9148-4a63-9bb5-69bf1f8721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e945071-b0b2-41b6-a98a-e3d949953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18ff1-9148-4a63-9bb5-69bf1f8721d3">
      <Terms xmlns="http://schemas.microsoft.com/office/infopath/2007/PartnerControls"/>
    </lcf76f155ced4ddcb4097134ff3c332f>
    <TaxCatchAll xmlns="0586afe6-2814-4cb5-92c4-af72f2aea325" xsi:nil="true"/>
  </documentManagement>
</p:properties>
</file>

<file path=customXml/itemProps1.xml><?xml version="1.0" encoding="utf-8"?>
<ds:datastoreItem xmlns:ds="http://schemas.openxmlformats.org/officeDocument/2006/customXml" ds:itemID="{09B8400E-FA5E-4F9A-9735-36D6A18005F8}"/>
</file>

<file path=customXml/itemProps2.xml><?xml version="1.0" encoding="utf-8"?>
<ds:datastoreItem xmlns:ds="http://schemas.openxmlformats.org/officeDocument/2006/customXml" ds:itemID="{98B1AA2C-1AF0-4ACD-B28C-0377F6D29134}"/>
</file>

<file path=customXml/itemProps3.xml><?xml version="1.0" encoding="utf-8"?>
<ds:datastoreItem xmlns:ds="http://schemas.openxmlformats.org/officeDocument/2006/customXml" ds:itemID="{5E294B49-A850-4579-BF5A-F7BF4AF26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Natalie Trevisan</cp:lastModifiedBy>
  <cp:revision/>
  <dcterms:created xsi:type="dcterms:W3CDTF">2026-01-27T09:23:01Z</dcterms:created>
  <dcterms:modified xsi:type="dcterms:W3CDTF">2026-10-05T21:08:34Z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0x010100E6932D408BF91848964C9A72B99A6DAF</vt:lpwstr>
  </property>
  <property fmtid="{D5CDD505-2E9C-101B-9397-08002B2CF9AE}" pid="3" name="MediaServiceImageTags">
    <vt:lpwstr/>
  </property>
</Properties>
</file>