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95" windowHeight="12225" activeTab="0"/>
  </bookViews>
  <sheets>
    <sheet name="Joint Life Mortality Calculator" sheetId="1" r:id="rId1"/>
  </sheets>
  <definedNames>
    <definedName name="_xlnm.Print_Area" localSheetId="0">'Joint Life Mortality Calculator'!$A$1:$J$52</definedName>
  </definedNames>
  <calcPr fullCalcOnLoad="1"/>
</workbook>
</file>

<file path=xl/sharedStrings.xml><?xml version="1.0" encoding="utf-8"?>
<sst xmlns="http://schemas.openxmlformats.org/spreadsheetml/2006/main" count="31" uniqueCount="23">
  <si>
    <t>Name:</t>
  </si>
  <si>
    <t>Life Expectancy Calculator</t>
  </si>
  <si>
    <t>Age:</t>
  </si>
  <si>
    <t>Sex:</t>
  </si>
  <si>
    <t>Male</t>
  </si>
  <si>
    <t>Female</t>
  </si>
  <si>
    <t>Attained Age</t>
  </si>
  <si>
    <t>Probability Alive</t>
  </si>
  <si>
    <t>Exact</t>
  </si>
  <si>
    <t>Death</t>
  </si>
  <si>
    <t>Number of</t>
  </si>
  <si>
    <t>Life</t>
  </si>
  <si>
    <t>Year</t>
  </si>
  <si>
    <t>Both</t>
  </si>
  <si>
    <t>Neither</t>
  </si>
  <si>
    <t>age</t>
  </si>
  <si>
    <t>probability</t>
  </si>
  <si>
    <t>lives</t>
  </si>
  <si>
    <t>expectancy</t>
  </si>
  <si>
    <t>Phred</t>
  </si>
  <si>
    <t>Ethyl</t>
  </si>
  <si>
    <t>Either</t>
  </si>
  <si>
    <t>Period Life Table,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</si>
</sst>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_);[Red]\(&quot;$&quot;#,##0.0\)"/>
    <numFmt numFmtId="166" formatCode="0.0%"/>
    <numFmt numFmtId="167" formatCode="0.00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9" fontId="0" fillId="3" borderId="5" xfId="20" applyNumberFormat="1" applyFill="1" applyBorder="1" applyAlignment="1">
      <alignment horizontal="center"/>
    </xf>
    <xf numFmtId="9" fontId="0" fillId="3" borderId="5" xfId="20" applyFill="1" applyBorder="1" applyAlignment="1">
      <alignment horizontal="center"/>
    </xf>
    <xf numFmtId="9" fontId="0" fillId="3" borderId="5" xfId="0" applyNumberForma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3" borderId="26" xfId="0" applyFill="1" applyBorder="1" applyAlignment="1">
      <alignment horizontal="right" wrapText="1"/>
    </xf>
    <xf numFmtId="3" fontId="0" fillId="3" borderId="26" xfId="0" applyNumberFormat="1" applyFill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3" fontId="0" fillId="0" borderId="26" xfId="0" applyNumberFormat="1" applyBorder="1" applyAlignment="1">
      <alignment horizontal="right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0" fillId="3" borderId="32" xfId="0" applyFill="1" applyBorder="1" applyAlignment="1">
      <alignment horizontal="center" wrapText="1"/>
    </xf>
    <xf numFmtId="0" fontId="0" fillId="3" borderId="33" xfId="0" applyFill="1" applyBorder="1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right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right" wrapText="1"/>
    </xf>
    <xf numFmtId="0" fontId="0" fillId="0" borderId="36" xfId="0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workbookViewId="0" topLeftCell="A1">
      <pane ySplit="6" topLeftCell="BM7" activePane="bottomLeft" state="frozen"/>
      <selection pane="topLeft" activeCell="A1" sqref="A1"/>
      <selection pane="bottomLeft" activeCell="O13" sqref="O13"/>
    </sheetView>
  </sheetViews>
  <sheetFormatPr defaultColWidth="9.140625" defaultRowHeight="12.75"/>
  <cols>
    <col min="1" max="1" width="6.8515625" style="4" bestFit="1" customWidth="1"/>
    <col min="2" max="2" width="6.421875" style="4" bestFit="1" customWidth="1"/>
    <col min="3" max="3" width="7.140625" style="4" bestFit="1" customWidth="1"/>
    <col min="4" max="4" width="6.421875" style="4" bestFit="1" customWidth="1"/>
    <col min="5" max="6" width="5.7109375" style="4" bestFit="1" customWidth="1"/>
    <col min="7" max="7" width="11.140625" style="4" bestFit="1" customWidth="1"/>
    <col min="8" max="8" width="10.140625" style="4" bestFit="1" customWidth="1"/>
    <col min="9" max="9" width="10.140625" style="4" customWidth="1"/>
    <col min="10" max="10" width="7.57421875" style="4" bestFit="1" customWidth="1"/>
    <col min="11" max="11" width="9.140625" style="4" customWidth="1"/>
    <col min="12" max="12" width="6.00390625" style="4" bestFit="1" customWidth="1"/>
    <col min="13" max="13" width="10.7109375" style="4" bestFit="1" customWidth="1"/>
    <col min="14" max="14" width="10.421875" style="4" bestFit="1" customWidth="1"/>
    <col min="15" max="15" width="11.421875" style="4" bestFit="1" customWidth="1"/>
    <col min="16" max="16" width="10.7109375" style="4" bestFit="1" customWidth="1"/>
    <col min="17" max="17" width="10.421875" style="4" bestFit="1" customWidth="1"/>
    <col min="18" max="18" width="11.421875" style="4" bestFit="1" customWidth="1"/>
    <col min="19" max="16384" width="9.140625" style="4" customWidth="1"/>
  </cols>
  <sheetData>
    <row r="1" spans="1:10" ht="12.75">
      <c r="A1" s="1" t="s">
        <v>0</v>
      </c>
      <c r="B1" s="2" t="s">
        <v>19</v>
      </c>
      <c r="C1" s="3" t="s">
        <v>20</v>
      </c>
      <c r="D1" s="28" t="s">
        <v>1</v>
      </c>
      <c r="E1" s="28"/>
      <c r="F1" s="28"/>
      <c r="G1" s="28"/>
      <c r="H1" s="28"/>
      <c r="I1" s="28"/>
      <c r="J1" s="29"/>
    </row>
    <row r="2" spans="1:10" ht="13.5" thickBot="1">
      <c r="A2" s="5" t="s">
        <v>2</v>
      </c>
      <c r="B2" s="6">
        <v>63</v>
      </c>
      <c r="C2" s="7">
        <v>62</v>
      </c>
      <c r="D2" s="30"/>
      <c r="E2" s="30"/>
      <c r="F2" s="30"/>
      <c r="G2" s="30"/>
      <c r="H2" s="30"/>
      <c r="I2" s="30"/>
      <c r="J2" s="31"/>
    </row>
    <row r="3" spans="1:18" ht="13.5" thickBot="1">
      <c r="A3" s="8" t="s">
        <v>3</v>
      </c>
      <c r="B3" s="9" t="s">
        <v>4</v>
      </c>
      <c r="C3" s="10" t="s">
        <v>5</v>
      </c>
      <c r="D3" s="32"/>
      <c r="E3" s="32"/>
      <c r="F3" s="32"/>
      <c r="G3" s="32"/>
      <c r="H3" s="32"/>
      <c r="I3" s="32"/>
      <c r="J3" s="33"/>
      <c r="L3" s="42" t="s">
        <v>22</v>
      </c>
      <c r="M3" s="43"/>
      <c r="N3" s="43"/>
      <c r="O3" s="43"/>
      <c r="P3" s="43"/>
      <c r="Q3" s="43"/>
      <c r="R3" s="44"/>
    </row>
    <row r="4" spans="12:18" ht="12.75">
      <c r="L4" s="45"/>
      <c r="M4" s="34" t="s">
        <v>4</v>
      </c>
      <c r="N4" s="35"/>
      <c r="O4" s="36"/>
      <c r="P4" s="37" t="s">
        <v>5</v>
      </c>
      <c r="Q4" s="34"/>
      <c r="R4" s="46"/>
    </row>
    <row r="5" spans="1:18" s="11" customFormat="1" ht="12.75">
      <c r="A5" s="21"/>
      <c r="B5" s="27" t="s">
        <v>6</v>
      </c>
      <c r="C5" s="27"/>
      <c r="D5" s="27" t="s">
        <v>7</v>
      </c>
      <c r="E5" s="27"/>
      <c r="F5" s="27"/>
      <c r="G5" s="27"/>
      <c r="H5" s="27"/>
      <c r="I5" s="27"/>
      <c r="J5" s="27"/>
      <c r="L5" s="47" t="s">
        <v>8</v>
      </c>
      <c r="M5" s="12" t="s">
        <v>9</v>
      </c>
      <c r="N5" s="13" t="s">
        <v>10</v>
      </c>
      <c r="O5" s="14" t="s">
        <v>11</v>
      </c>
      <c r="P5" s="15" t="s">
        <v>9</v>
      </c>
      <c r="Q5" s="16" t="s">
        <v>10</v>
      </c>
      <c r="R5" s="48" t="s">
        <v>11</v>
      </c>
    </row>
    <row r="6" spans="1:18" s="17" customFormat="1" ht="12.75">
      <c r="A6" s="22" t="s">
        <v>12</v>
      </c>
      <c r="B6" s="22" t="str">
        <f>B1</f>
        <v>Phred</v>
      </c>
      <c r="C6" s="22" t="str">
        <f>C1</f>
        <v>Ethyl</v>
      </c>
      <c r="D6" s="22" t="str">
        <f>B1</f>
        <v>Phred</v>
      </c>
      <c r="E6" s="22" t="str">
        <f>C1</f>
        <v>Ethyl</v>
      </c>
      <c r="F6" s="22" t="s">
        <v>13</v>
      </c>
      <c r="G6" s="22" t="str">
        <f>B1&amp;" Only"</f>
        <v>Phred Only</v>
      </c>
      <c r="H6" s="22" t="str">
        <f>C1&amp;" Only"</f>
        <v>Ethyl Only</v>
      </c>
      <c r="I6" s="22" t="s">
        <v>21</v>
      </c>
      <c r="J6" s="22" t="s">
        <v>14</v>
      </c>
      <c r="L6" s="47" t="s">
        <v>15</v>
      </c>
      <c r="M6" s="18" t="s">
        <v>16</v>
      </c>
      <c r="N6" s="49" t="s">
        <v>17</v>
      </c>
      <c r="O6" s="19" t="s">
        <v>18</v>
      </c>
      <c r="P6" s="49" t="s">
        <v>16</v>
      </c>
      <c r="Q6" s="20" t="s">
        <v>17</v>
      </c>
      <c r="R6" s="50" t="s">
        <v>18</v>
      </c>
    </row>
    <row r="7" spans="1:18" ht="12.75">
      <c r="A7" s="23">
        <f aca="true" t="shared" si="0" ref="A7:A70">IF(L7+MAX($B$2:$C$2)&gt;119,"",L7)</f>
        <v>0</v>
      </c>
      <c r="B7" s="23">
        <f aca="true" t="shared" si="1" ref="B7:B70">IF(A7="","",$B$2+A7)</f>
        <v>63</v>
      </c>
      <c r="C7" s="23">
        <f>IF(A7="","",$C$2+A7)</f>
        <v>62</v>
      </c>
      <c r="D7" s="24">
        <f aca="true" t="shared" si="2" ref="D7:D70">IF(A7="","",VLOOKUP(B7,$L$7:$R$126,IF($B$3="Male",3,6))/VLOOKUP($B$2,$L$7:$R$126,IF($B$3="Male",3,6)))</f>
        <v>1</v>
      </c>
      <c r="E7" s="25">
        <f aca="true" t="shared" si="3" ref="E7:E70">IF(A7="","",VLOOKUP(C7,$L$7:$R$126,IF($C$3="Male",3,6))/VLOOKUP($C$2,$L$7:$R$126,IF($C$3="Male",3,6)))</f>
        <v>1</v>
      </c>
      <c r="F7" s="26">
        <f aca="true" t="shared" si="4" ref="F7:F70">IF(A7="","",D7*E7)</f>
        <v>1</v>
      </c>
      <c r="G7" s="25">
        <f aca="true" t="shared" si="5" ref="G7:G70">IF(A7="","",D7*(1-E7))</f>
        <v>0</v>
      </c>
      <c r="H7" s="25">
        <f aca="true" t="shared" si="6" ref="H7:H70">IF(A7="","",E7*(1-D7))</f>
        <v>0</v>
      </c>
      <c r="I7" s="25">
        <f>IF(A7="","",1-J7)</f>
        <v>1</v>
      </c>
      <c r="J7" s="25">
        <f aca="true" t="shared" si="7" ref="J7:J70">IF(A7="","",(1-D7)*(1-E7))</f>
        <v>0</v>
      </c>
      <c r="L7" s="51">
        <v>0</v>
      </c>
      <c r="M7" s="38">
        <v>0.007474</v>
      </c>
      <c r="N7" s="39">
        <v>100000</v>
      </c>
      <c r="O7" s="38">
        <v>74.83</v>
      </c>
      <c r="P7" s="38">
        <v>0.006091</v>
      </c>
      <c r="Q7" s="39">
        <v>100000</v>
      </c>
      <c r="R7" s="52">
        <v>79.96</v>
      </c>
    </row>
    <row r="8" spans="1:18" ht="12.75">
      <c r="A8" s="23">
        <f t="shared" si="0"/>
        <v>1</v>
      </c>
      <c r="B8" s="23">
        <f t="shared" si="1"/>
        <v>64</v>
      </c>
      <c r="C8" s="23">
        <f aca="true" t="shared" si="8" ref="C8:C71">IF(A8="","",$C$2+A8)</f>
        <v>63</v>
      </c>
      <c r="D8" s="24">
        <f t="shared" si="2"/>
        <v>0.9846898845627079</v>
      </c>
      <c r="E8" s="25">
        <f t="shared" si="3"/>
        <v>0.9910409461117929</v>
      </c>
      <c r="F8" s="26">
        <f t="shared" si="4"/>
        <v>0.9758679948237382</v>
      </c>
      <c r="G8" s="25">
        <f t="shared" si="5"/>
        <v>0.008821889738969687</v>
      </c>
      <c r="H8" s="25">
        <f t="shared" si="6"/>
        <v>0.015172951288054733</v>
      </c>
      <c r="I8" s="25">
        <f aca="true" t="shared" si="9" ref="I8:I71">IF(A8="","",1-J8)</f>
        <v>0.9998628358507626</v>
      </c>
      <c r="J8" s="25">
        <f t="shared" si="7"/>
        <v>0.00013716414923737073</v>
      </c>
      <c r="L8" s="51">
        <v>1</v>
      </c>
      <c r="M8" s="38">
        <v>0.000513</v>
      </c>
      <c r="N8" s="39">
        <v>99253</v>
      </c>
      <c r="O8" s="38">
        <v>74.4</v>
      </c>
      <c r="P8" s="38">
        <v>0.000461</v>
      </c>
      <c r="Q8" s="39">
        <v>99391</v>
      </c>
      <c r="R8" s="52">
        <v>79.45</v>
      </c>
    </row>
    <row r="9" spans="1:18" ht="12.75">
      <c r="A9" s="23">
        <f t="shared" si="0"/>
        <v>2</v>
      </c>
      <c r="B9" s="23">
        <f t="shared" si="1"/>
        <v>65</v>
      </c>
      <c r="C9" s="23">
        <f t="shared" si="8"/>
        <v>64</v>
      </c>
      <c r="D9" s="24">
        <f t="shared" si="2"/>
        <v>0.9683770299354334</v>
      </c>
      <c r="E9" s="25">
        <f t="shared" si="3"/>
        <v>0.9813901595447952</v>
      </c>
      <c r="F9" s="26">
        <f t="shared" si="4"/>
        <v>0.95035568790785</v>
      </c>
      <c r="G9" s="25">
        <f t="shared" si="5"/>
        <v>0.018021342027583452</v>
      </c>
      <c r="H9" s="25">
        <f t="shared" si="6"/>
        <v>0.031034471636945303</v>
      </c>
      <c r="I9" s="25">
        <f t="shared" si="9"/>
        <v>0.9994115015723787</v>
      </c>
      <c r="J9" s="25">
        <f t="shared" si="7"/>
        <v>0.0005884984276213004</v>
      </c>
      <c r="L9" s="51">
        <v>2</v>
      </c>
      <c r="M9" s="38">
        <v>0.000328</v>
      </c>
      <c r="N9" s="39">
        <v>99202</v>
      </c>
      <c r="O9" s="38">
        <v>73.43</v>
      </c>
      <c r="P9" s="38">
        <v>0.000268</v>
      </c>
      <c r="Q9" s="39">
        <v>99345</v>
      </c>
      <c r="R9" s="52">
        <v>78.49</v>
      </c>
    </row>
    <row r="10" spans="1:18" ht="12.75">
      <c r="A10" s="23">
        <f t="shared" si="0"/>
        <v>3</v>
      </c>
      <c r="B10" s="23">
        <f t="shared" si="1"/>
        <v>66</v>
      </c>
      <c r="C10" s="23">
        <f t="shared" si="8"/>
        <v>65</v>
      </c>
      <c r="D10" s="24">
        <f t="shared" si="2"/>
        <v>0.9509636079045196</v>
      </c>
      <c r="E10" s="25">
        <f t="shared" si="3"/>
        <v>0.9710030123842464</v>
      </c>
      <c r="F10" s="26">
        <f t="shared" si="4"/>
        <v>0.9233885279430799</v>
      </c>
      <c r="G10" s="25">
        <f t="shared" si="5"/>
        <v>0.02757507996143976</v>
      </c>
      <c r="H10" s="25">
        <f t="shared" si="6"/>
        <v>0.0476144844411665</v>
      </c>
      <c r="I10" s="25">
        <f t="shared" si="9"/>
        <v>0.9985780923456861</v>
      </c>
      <c r="J10" s="25">
        <f t="shared" si="7"/>
        <v>0.0014219076543138846</v>
      </c>
      <c r="L10" s="51">
        <v>3</v>
      </c>
      <c r="M10" s="38">
        <v>0.000247</v>
      </c>
      <c r="N10" s="39">
        <v>99169</v>
      </c>
      <c r="O10" s="38">
        <v>72.46</v>
      </c>
      <c r="P10" s="38">
        <v>0.000195</v>
      </c>
      <c r="Q10" s="39">
        <v>99318</v>
      </c>
      <c r="R10" s="52">
        <v>77.51</v>
      </c>
    </row>
    <row r="11" spans="1:18" ht="12.75">
      <c r="A11" s="23">
        <f t="shared" si="0"/>
        <v>4</v>
      </c>
      <c r="B11" s="23">
        <f t="shared" si="1"/>
        <v>67</v>
      </c>
      <c r="C11" s="23">
        <f t="shared" si="8"/>
        <v>66</v>
      </c>
      <c r="D11" s="24">
        <f t="shared" si="2"/>
        <v>0.932364018783017</v>
      </c>
      <c r="E11" s="25">
        <f t="shared" si="3"/>
        <v>0.9598237197366953</v>
      </c>
      <c r="F11" s="26">
        <f t="shared" si="4"/>
        <v>0.8949051006569695</v>
      </c>
      <c r="G11" s="25">
        <f t="shared" si="5"/>
        <v>0.03745891812604755</v>
      </c>
      <c r="H11" s="25">
        <f t="shared" si="6"/>
        <v>0.06491861907972588</v>
      </c>
      <c r="I11" s="25">
        <f t="shared" si="9"/>
        <v>0.9972826378627428</v>
      </c>
      <c r="J11" s="25">
        <f t="shared" si="7"/>
        <v>0.002717362137257119</v>
      </c>
      <c r="L11" s="51">
        <v>4</v>
      </c>
      <c r="M11" s="38">
        <v>0.000205</v>
      </c>
      <c r="N11" s="39">
        <v>99145</v>
      </c>
      <c r="O11" s="38">
        <v>71.47</v>
      </c>
      <c r="P11" s="38">
        <v>0.000166</v>
      </c>
      <c r="Q11" s="39">
        <v>99299</v>
      </c>
      <c r="R11" s="52">
        <v>76.52</v>
      </c>
    </row>
    <row r="12" spans="1:18" ht="12.75">
      <c r="A12" s="23">
        <f t="shared" si="0"/>
        <v>5</v>
      </c>
      <c r="B12" s="23">
        <f t="shared" si="1"/>
        <v>68</v>
      </c>
      <c r="C12" s="23">
        <f t="shared" si="8"/>
        <v>67</v>
      </c>
      <c r="D12" s="24">
        <f t="shared" si="2"/>
        <v>0.9125048914106828</v>
      </c>
      <c r="E12" s="25">
        <f t="shared" si="3"/>
        <v>0.9477518687939306</v>
      </c>
      <c r="F12" s="26">
        <f t="shared" si="4"/>
        <v>0.8648282161180774</v>
      </c>
      <c r="G12" s="25">
        <f t="shared" si="5"/>
        <v>0.047676675292605476</v>
      </c>
      <c r="H12" s="25">
        <f t="shared" si="6"/>
        <v>0.08292365267585326</v>
      </c>
      <c r="I12" s="25">
        <f t="shared" si="9"/>
        <v>0.995428544086536</v>
      </c>
      <c r="J12" s="25">
        <f t="shared" si="7"/>
        <v>0.004571455913463936</v>
      </c>
      <c r="L12" s="53">
        <v>5</v>
      </c>
      <c r="M12" s="40">
        <v>0.000189</v>
      </c>
      <c r="N12" s="41">
        <v>99124</v>
      </c>
      <c r="O12" s="40">
        <v>70.49</v>
      </c>
      <c r="P12" s="40">
        <v>0.000148</v>
      </c>
      <c r="Q12" s="41">
        <v>99283</v>
      </c>
      <c r="R12" s="54">
        <v>75.54</v>
      </c>
    </row>
    <row r="13" spans="1:18" ht="12.75">
      <c r="A13" s="23">
        <f t="shared" si="0"/>
        <v>6</v>
      </c>
      <c r="B13" s="23">
        <f t="shared" si="1"/>
        <v>69</v>
      </c>
      <c r="C13" s="23">
        <f t="shared" si="8"/>
        <v>68</v>
      </c>
      <c r="D13" s="24">
        <f t="shared" si="2"/>
        <v>0.89137399726081</v>
      </c>
      <c r="E13" s="25">
        <f t="shared" si="3"/>
        <v>0.9346982037264309</v>
      </c>
      <c r="F13" s="26">
        <f t="shared" si="4"/>
        <v>0.8331656740881276</v>
      </c>
      <c r="G13" s="25">
        <f t="shared" si="5"/>
        <v>0.05820832317268239</v>
      </c>
      <c r="H13" s="25">
        <f t="shared" si="6"/>
        <v>0.10153252963830324</v>
      </c>
      <c r="I13" s="25">
        <f t="shared" si="9"/>
        <v>0.9929065268991133</v>
      </c>
      <c r="J13" s="25">
        <f t="shared" si="7"/>
        <v>0.007093473100886747</v>
      </c>
      <c r="L13" s="53">
        <v>6</v>
      </c>
      <c r="M13" s="40">
        <v>0.000182</v>
      </c>
      <c r="N13" s="41">
        <v>99106</v>
      </c>
      <c r="O13" s="40">
        <v>69.5</v>
      </c>
      <c r="P13" s="40">
        <v>0.000138</v>
      </c>
      <c r="Q13" s="41">
        <v>99268</v>
      </c>
      <c r="R13" s="54">
        <v>74.55</v>
      </c>
    </row>
    <row r="14" spans="1:18" ht="12.75">
      <c r="A14" s="23">
        <f t="shared" si="0"/>
        <v>7</v>
      </c>
      <c r="B14" s="23">
        <f t="shared" si="1"/>
        <v>70</v>
      </c>
      <c r="C14" s="23">
        <f t="shared" si="8"/>
        <v>69</v>
      </c>
      <c r="D14" s="24">
        <f t="shared" si="2"/>
        <v>0.868897965173156</v>
      </c>
      <c r="E14" s="25">
        <f t="shared" si="3"/>
        <v>0.9205623117259846</v>
      </c>
      <c r="F14" s="26">
        <f t="shared" si="4"/>
        <v>0.7998747194738045</v>
      </c>
      <c r="G14" s="25">
        <f t="shared" si="5"/>
        <v>0.06902324569935148</v>
      </c>
      <c r="H14" s="25">
        <f t="shared" si="6"/>
        <v>0.12068759225218006</v>
      </c>
      <c r="I14" s="25">
        <f t="shared" si="9"/>
        <v>0.989585557425336</v>
      </c>
      <c r="J14" s="25">
        <f t="shared" si="7"/>
        <v>0.01041444257466395</v>
      </c>
      <c r="L14" s="53">
        <v>7</v>
      </c>
      <c r="M14" s="40">
        <v>0.000172</v>
      </c>
      <c r="N14" s="41">
        <v>99088</v>
      </c>
      <c r="O14" s="40">
        <v>68.52</v>
      </c>
      <c r="P14" s="40">
        <v>0.00013</v>
      </c>
      <c r="Q14" s="41">
        <v>99254</v>
      </c>
      <c r="R14" s="54">
        <v>73.56</v>
      </c>
    </row>
    <row r="15" spans="1:18" ht="12.75">
      <c r="A15" s="23">
        <f t="shared" si="0"/>
        <v>8</v>
      </c>
      <c r="B15" s="23">
        <f t="shared" si="1"/>
        <v>71</v>
      </c>
      <c r="C15" s="23">
        <f t="shared" si="8"/>
        <v>70</v>
      </c>
      <c r="D15" s="24">
        <f t="shared" si="2"/>
        <v>0.8449667384073567</v>
      </c>
      <c r="E15" s="25">
        <f t="shared" si="3"/>
        <v>0.9052326230056901</v>
      </c>
      <c r="F15" s="26">
        <f t="shared" si="4"/>
        <v>0.7648914569610543</v>
      </c>
      <c r="G15" s="25">
        <f t="shared" si="5"/>
        <v>0.08007528144630242</v>
      </c>
      <c r="H15" s="25">
        <f t="shared" si="6"/>
        <v>0.1403411660446358</v>
      </c>
      <c r="I15" s="25">
        <f t="shared" si="9"/>
        <v>0.9853079044519925</v>
      </c>
      <c r="J15" s="25">
        <f t="shared" si="7"/>
        <v>0.014692095548007498</v>
      </c>
      <c r="L15" s="53">
        <v>8</v>
      </c>
      <c r="M15" s="40">
        <v>0.000153</v>
      </c>
      <c r="N15" s="41">
        <v>99071</v>
      </c>
      <c r="O15" s="40">
        <v>67.53</v>
      </c>
      <c r="P15" s="40">
        <v>0.000122</v>
      </c>
      <c r="Q15" s="41">
        <v>99241</v>
      </c>
      <c r="R15" s="54">
        <v>72.57</v>
      </c>
    </row>
    <row r="16" spans="1:18" ht="12.75">
      <c r="A16" s="23">
        <f t="shared" si="0"/>
        <v>9</v>
      </c>
      <c r="B16" s="23">
        <f t="shared" si="1"/>
        <v>72</v>
      </c>
      <c r="C16" s="23">
        <f t="shared" si="8"/>
        <v>71</v>
      </c>
      <c r="D16" s="24">
        <f t="shared" si="2"/>
        <v>0.8195069458031696</v>
      </c>
      <c r="E16" s="25">
        <f t="shared" si="3"/>
        <v>0.8885752538212652</v>
      </c>
      <c r="F16" s="26">
        <f t="shared" si="4"/>
        <v>0.7281935923753413</v>
      </c>
      <c r="G16" s="25">
        <f t="shared" si="5"/>
        <v>0.09131335342782833</v>
      </c>
      <c r="H16" s="25">
        <f t="shared" si="6"/>
        <v>0.16038166144592392</v>
      </c>
      <c r="I16" s="25">
        <f t="shared" si="9"/>
        <v>0.9798886072490935</v>
      </c>
      <c r="J16" s="25">
        <f t="shared" si="7"/>
        <v>0.020111392750906443</v>
      </c>
      <c r="L16" s="53">
        <v>9</v>
      </c>
      <c r="M16" s="40">
        <v>0.000126</v>
      </c>
      <c r="N16" s="41">
        <v>99055</v>
      </c>
      <c r="O16" s="40">
        <v>66.54</v>
      </c>
      <c r="P16" s="40">
        <v>0.000113</v>
      </c>
      <c r="Q16" s="41">
        <v>99229</v>
      </c>
      <c r="R16" s="54">
        <v>71.58</v>
      </c>
    </row>
    <row r="17" spans="1:18" ht="12.75">
      <c r="A17" s="23">
        <f t="shared" si="0"/>
        <v>10</v>
      </c>
      <c r="B17" s="23">
        <f t="shared" si="1"/>
        <v>73</v>
      </c>
      <c r="C17" s="23">
        <f t="shared" si="8"/>
        <v>72</v>
      </c>
      <c r="D17" s="24">
        <f t="shared" si="2"/>
        <v>0.7924819017804735</v>
      </c>
      <c r="E17" s="25">
        <f t="shared" si="3"/>
        <v>0.8705009483431887</v>
      </c>
      <c r="F17" s="26">
        <f t="shared" si="4"/>
        <v>0.6898562470447159</v>
      </c>
      <c r="G17" s="25">
        <f t="shared" si="5"/>
        <v>0.1026256547357576</v>
      </c>
      <c r="H17" s="25">
        <f t="shared" si="6"/>
        <v>0.1806447012984728</v>
      </c>
      <c r="I17" s="25">
        <f t="shared" si="9"/>
        <v>0.9731266030789463</v>
      </c>
      <c r="J17" s="25">
        <f t="shared" si="7"/>
        <v>0.026873396921053703</v>
      </c>
      <c r="L17" s="51">
        <v>10</v>
      </c>
      <c r="M17" s="38">
        <v>0.000102</v>
      </c>
      <c r="N17" s="39">
        <v>99043</v>
      </c>
      <c r="O17" s="38">
        <v>65.55</v>
      </c>
      <c r="P17" s="38">
        <v>0.000107</v>
      </c>
      <c r="Q17" s="39">
        <v>99218</v>
      </c>
      <c r="R17" s="52">
        <v>70.58</v>
      </c>
    </row>
    <row r="18" spans="1:18" ht="12.75">
      <c r="A18" s="23">
        <f t="shared" si="0"/>
        <v>11</v>
      </c>
      <c r="B18" s="23">
        <f t="shared" si="1"/>
        <v>74</v>
      </c>
      <c r="C18" s="23">
        <f t="shared" si="8"/>
        <v>73</v>
      </c>
      <c r="D18" s="24">
        <f t="shared" si="2"/>
        <v>0.7638916063392682</v>
      </c>
      <c r="E18" s="25">
        <f t="shared" si="3"/>
        <v>0.851043177507531</v>
      </c>
      <c r="F18" s="26">
        <f t="shared" si="4"/>
        <v>0.6501047399303028</v>
      </c>
      <c r="G18" s="25">
        <f t="shared" si="5"/>
        <v>0.11378686640896539</v>
      </c>
      <c r="H18" s="25">
        <f t="shared" si="6"/>
        <v>0.20093843757722815</v>
      </c>
      <c r="I18" s="25">
        <f t="shared" si="9"/>
        <v>0.9648300439164964</v>
      </c>
      <c r="J18" s="25">
        <f t="shared" si="7"/>
        <v>0.035169956083503616</v>
      </c>
      <c r="L18" s="51">
        <v>11</v>
      </c>
      <c r="M18" s="38">
        <v>0.000104</v>
      </c>
      <c r="N18" s="39">
        <v>99033</v>
      </c>
      <c r="O18" s="38">
        <v>64.55</v>
      </c>
      <c r="P18" s="38">
        <v>0.00011</v>
      </c>
      <c r="Q18" s="39">
        <v>99207</v>
      </c>
      <c r="R18" s="52">
        <v>69.59</v>
      </c>
    </row>
    <row r="19" spans="1:18" ht="12.75">
      <c r="A19" s="23">
        <f t="shared" si="0"/>
        <v>12</v>
      </c>
      <c r="B19" s="23">
        <f t="shared" si="1"/>
        <v>75</v>
      </c>
      <c r="C19" s="23">
        <f t="shared" si="8"/>
        <v>74</v>
      </c>
      <c r="D19" s="24">
        <f t="shared" si="2"/>
        <v>0.7337116024261398</v>
      </c>
      <c r="E19" s="25">
        <f t="shared" si="3"/>
        <v>0.8302911971438135</v>
      </c>
      <c r="F19" s="26">
        <f t="shared" si="4"/>
        <v>0.6091942847367053</v>
      </c>
      <c r="G19" s="25">
        <f t="shared" si="5"/>
        <v>0.12451731768943444</v>
      </c>
      <c r="H19" s="25">
        <f t="shared" si="6"/>
        <v>0.2210969124071082</v>
      </c>
      <c r="I19" s="25">
        <f t="shared" si="9"/>
        <v>0.9548085148332479</v>
      </c>
      <c r="J19" s="25">
        <f t="shared" si="7"/>
        <v>0.04519148516675206</v>
      </c>
      <c r="L19" s="51">
        <v>12</v>
      </c>
      <c r="M19" s="38">
        <v>0.000156</v>
      </c>
      <c r="N19" s="39">
        <v>99022</v>
      </c>
      <c r="O19" s="38">
        <v>63.56</v>
      </c>
      <c r="P19" s="38">
        <v>0.000133</v>
      </c>
      <c r="Q19" s="39">
        <v>99196</v>
      </c>
      <c r="R19" s="52">
        <v>68.6</v>
      </c>
    </row>
    <row r="20" spans="1:18" ht="12.75">
      <c r="A20" s="23">
        <f t="shared" si="0"/>
        <v>13</v>
      </c>
      <c r="B20" s="23">
        <f t="shared" si="1"/>
        <v>76</v>
      </c>
      <c r="C20" s="23">
        <f t="shared" si="8"/>
        <v>75</v>
      </c>
      <c r="D20" s="24">
        <f t="shared" si="2"/>
        <v>0.7018562903541381</v>
      </c>
      <c r="E20" s="25">
        <f t="shared" si="3"/>
        <v>0.8082450072520362</v>
      </c>
      <c r="F20" s="26">
        <f t="shared" si="4"/>
        <v>0.5672718424871676</v>
      </c>
      <c r="G20" s="25">
        <f t="shared" si="5"/>
        <v>0.13458444786697055</v>
      </c>
      <c r="H20" s="25">
        <f t="shared" si="6"/>
        <v>0.24097316476486863</v>
      </c>
      <c r="I20" s="25">
        <f t="shared" si="9"/>
        <v>0.9428294551190067</v>
      </c>
      <c r="J20" s="25">
        <f t="shared" si="7"/>
        <v>0.057170544880993275</v>
      </c>
      <c r="L20" s="51">
        <v>13</v>
      </c>
      <c r="M20" s="38">
        <v>0.000273</v>
      </c>
      <c r="N20" s="39">
        <v>99007</v>
      </c>
      <c r="O20" s="38">
        <v>62.57</v>
      </c>
      <c r="P20" s="38">
        <v>0.000178</v>
      </c>
      <c r="Q20" s="39">
        <v>99183</v>
      </c>
      <c r="R20" s="52">
        <v>67.61</v>
      </c>
    </row>
    <row r="21" spans="1:18" ht="12.75">
      <c r="A21" s="23">
        <f t="shared" si="0"/>
        <v>14</v>
      </c>
      <c r="B21" s="23">
        <f t="shared" si="1"/>
        <v>77</v>
      </c>
      <c r="C21" s="23">
        <f t="shared" si="8"/>
        <v>76</v>
      </c>
      <c r="D21" s="24">
        <f t="shared" si="2"/>
        <v>0.6683134415965565</v>
      </c>
      <c r="E21" s="25">
        <f t="shared" si="3"/>
        <v>0.7847484101305366</v>
      </c>
      <c r="F21" s="26">
        <f t="shared" si="4"/>
        <v>0.524457910761765</v>
      </c>
      <c r="G21" s="25">
        <f t="shared" si="5"/>
        <v>0.14385553083479152</v>
      </c>
      <c r="H21" s="25">
        <f t="shared" si="6"/>
        <v>0.2602904993687717</v>
      </c>
      <c r="I21" s="25">
        <f t="shared" si="9"/>
        <v>0.9286039409653282</v>
      </c>
      <c r="J21" s="25">
        <f t="shared" si="7"/>
        <v>0.07139605903467183</v>
      </c>
      <c r="L21" s="51">
        <v>14</v>
      </c>
      <c r="M21" s="38">
        <v>0.000435</v>
      </c>
      <c r="N21" s="39">
        <v>98980</v>
      </c>
      <c r="O21" s="38">
        <v>61.59</v>
      </c>
      <c r="P21" s="38">
        <v>0.000238</v>
      </c>
      <c r="Q21" s="39">
        <v>99166</v>
      </c>
      <c r="R21" s="52">
        <v>66.62</v>
      </c>
    </row>
    <row r="22" spans="1:18" ht="12.75">
      <c r="A22" s="23">
        <f t="shared" si="0"/>
        <v>15</v>
      </c>
      <c r="B22" s="23">
        <f t="shared" si="1"/>
        <v>78</v>
      </c>
      <c r="C22" s="23">
        <f t="shared" si="8"/>
        <v>77</v>
      </c>
      <c r="D22" s="24">
        <f t="shared" si="2"/>
        <v>0.6332542555272941</v>
      </c>
      <c r="E22" s="25">
        <f t="shared" si="3"/>
        <v>0.7596228941202723</v>
      </c>
      <c r="F22" s="26">
        <f t="shared" si="4"/>
        <v>0.48103443029762155</v>
      </c>
      <c r="G22" s="25">
        <f t="shared" si="5"/>
        <v>0.1522198252296725</v>
      </c>
      <c r="H22" s="25">
        <f t="shared" si="6"/>
        <v>0.27858846382265073</v>
      </c>
      <c r="I22" s="25">
        <f t="shared" si="9"/>
        <v>0.9118427193499448</v>
      </c>
      <c r="J22" s="25">
        <f t="shared" si="7"/>
        <v>0.0881572806500552</v>
      </c>
      <c r="L22" s="53">
        <v>15</v>
      </c>
      <c r="M22" s="40">
        <v>0.000613</v>
      </c>
      <c r="N22" s="41">
        <v>98937</v>
      </c>
      <c r="O22" s="40">
        <v>60.61</v>
      </c>
      <c r="P22" s="40">
        <v>0.000308</v>
      </c>
      <c r="Q22" s="41">
        <v>99142</v>
      </c>
      <c r="R22" s="54">
        <v>65.64</v>
      </c>
    </row>
    <row r="23" spans="1:18" ht="12.75">
      <c r="A23" s="23">
        <f t="shared" si="0"/>
        <v>16</v>
      </c>
      <c r="B23" s="23">
        <f t="shared" si="1"/>
        <v>79</v>
      </c>
      <c r="C23" s="23">
        <f t="shared" si="8"/>
        <v>78</v>
      </c>
      <c r="D23" s="24">
        <f t="shared" si="2"/>
        <v>0.5968988456270788</v>
      </c>
      <c r="E23" s="25">
        <f t="shared" si="3"/>
        <v>0.7328015173491018</v>
      </c>
      <c r="F23" s="26">
        <f t="shared" si="4"/>
        <v>0.4374083797794507</v>
      </c>
      <c r="G23" s="25">
        <f t="shared" si="5"/>
        <v>0.1594904658476282</v>
      </c>
      <c r="H23" s="25">
        <f t="shared" si="6"/>
        <v>0.29539313756965113</v>
      </c>
      <c r="I23" s="25">
        <f t="shared" si="9"/>
        <v>0.89229198319673</v>
      </c>
      <c r="J23" s="25">
        <f t="shared" si="7"/>
        <v>0.10770801680327001</v>
      </c>
      <c r="L23" s="53">
        <v>16</v>
      </c>
      <c r="M23" s="40">
        <v>0.000782</v>
      </c>
      <c r="N23" s="41">
        <v>98876</v>
      </c>
      <c r="O23" s="40">
        <v>59.65</v>
      </c>
      <c r="P23" s="40">
        <v>0.000372</v>
      </c>
      <c r="Q23" s="41">
        <v>99111</v>
      </c>
      <c r="R23" s="54">
        <v>64.66</v>
      </c>
    </row>
    <row r="24" spans="1:18" ht="12.75">
      <c r="A24" s="23">
        <f t="shared" si="0"/>
        <v>17</v>
      </c>
      <c r="B24" s="23">
        <f t="shared" si="1"/>
        <v>80</v>
      </c>
      <c r="C24" s="23">
        <f t="shared" si="8"/>
        <v>79</v>
      </c>
      <c r="D24" s="24">
        <f t="shared" si="2"/>
        <v>0.5594184112698102</v>
      </c>
      <c r="E24" s="25">
        <f t="shared" si="3"/>
        <v>0.7042619658596452</v>
      </c>
      <c r="F24" s="26">
        <f t="shared" si="4"/>
        <v>0.393977110058956</v>
      </c>
      <c r="G24" s="25">
        <f t="shared" si="5"/>
        <v>0.16544130121085418</v>
      </c>
      <c r="H24" s="25">
        <f t="shared" si="6"/>
        <v>0.31028485580068915</v>
      </c>
      <c r="I24" s="25">
        <f t="shared" si="9"/>
        <v>0.8697032670704994</v>
      </c>
      <c r="J24" s="25">
        <f t="shared" si="7"/>
        <v>0.13029673292950064</v>
      </c>
      <c r="L24" s="53">
        <v>17</v>
      </c>
      <c r="M24" s="40">
        <v>0.000935</v>
      </c>
      <c r="N24" s="41">
        <v>98799</v>
      </c>
      <c r="O24" s="40">
        <v>58.7</v>
      </c>
      <c r="P24" s="40">
        <v>0.000421</v>
      </c>
      <c r="Q24" s="41">
        <v>99075</v>
      </c>
      <c r="R24" s="54">
        <v>63.68</v>
      </c>
    </row>
    <row r="25" spans="1:18" ht="12.75">
      <c r="A25" s="23">
        <f t="shared" si="0"/>
        <v>18</v>
      </c>
      <c r="B25" s="23">
        <f t="shared" si="1"/>
        <v>81</v>
      </c>
      <c r="C25" s="23">
        <f t="shared" si="8"/>
        <v>80</v>
      </c>
      <c r="D25" s="24">
        <f t="shared" si="2"/>
        <v>0.520910780669145</v>
      </c>
      <c r="E25" s="25">
        <f t="shared" si="3"/>
        <v>0.6739372977797612</v>
      </c>
      <c r="F25" s="26">
        <f t="shared" si="4"/>
        <v>0.3510612039085094</v>
      </c>
      <c r="G25" s="25">
        <f t="shared" si="5"/>
        <v>0.16984957676063556</v>
      </c>
      <c r="H25" s="25">
        <f t="shared" si="6"/>
        <v>0.32287609387125177</v>
      </c>
      <c r="I25" s="25">
        <f t="shared" si="9"/>
        <v>0.8437868745403967</v>
      </c>
      <c r="J25" s="25">
        <f t="shared" si="7"/>
        <v>0.15621312545960325</v>
      </c>
      <c r="L25" s="53">
        <v>18</v>
      </c>
      <c r="M25" s="40">
        <v>0.001061</v>
      </c>
      <c r="N25" s="41">
        <v>98707</v>
      </c>
      <c r="O25" s="40">
        <v>57.75</v>
      </c>
      <c r="P25" s="40">
        <v>0.000445</v>
      </c>
      <c r="Q25" s="41">
        <v>99033</v>
      </c>
      <c r="R25" s="54">
        <v>62.71</v>
      </c>
    </row>
    <row r="26" spans="1:18" ht="12.75">
      <c r="A26" s="23">
        <f t="shared" si="0"/>
        <v>19</v>
      </c>
      <c r="B26" s="23">
        <f t="shared" si="1"/>
        <v>82</v>
      </c>
      <c r="C26" s="23">
        <f t="shared" si="8"/>
        <v>81</v>
      </c>
      <c r="D26" s="24">
        <f t="shared" si="2"/>
        <v>0.48146155351203285</v>
      </c>
      <c r="E26" s="25">
        <f t="shared" si="3"/>
        <v>0.6417494142586188</v>
      </c>
      <c r="F26" s="26">
        <f t="shared" si="4"/>
        <v>0.3089776699543917</v>
      </c>
      <c r="G26" s="25">
        <f t="shared" si="5"/>
        <v>0.17248388355764113</v>
      </c>
      <c r="H26" s="25">
        <f t="shared" si="6"/>
        <v>0.33277174430422707</v>
      </c>
      <c r="I26" s="25">
        <f t="shared" si="9"/>
        <v>0.8142332978162599</v>
      </c>
      <c r="J26" s="25">
        <f t="shared" si="7"/>
        <v>0.18576670218374014</v>
      </c>
      <c r="L26" s="53">
        <v>19</v>
      </c>
      <c r="M26" s="40">
        <v>0.001162</v>
      </c>
      <c r="N26" s="41">
        <v>98602</v>
      </c>
      <c r="O26" s="40">
        <v>56.81</v>
      </c>
      <c r="P26" s="40">
        <v>0.000451</v>
      </c>
      <c r="Q26" s="41">
        <v>98989</v>
      </c>
      <c r="R26" s="54">
        <v>61.74</v>
      </c>
    </row>
    <row r="27" spans="1:18" ht="12.75">
      <c r="A27" s="23">
        <f t="shared" si="0"/>
        <v>20</v>
      </c>
      <c r="B27" s="23">
        <f t="shared" si="1"/>
        <v>83</v>
      </c>
      <c r="C27" s="23">
        <f t="shared" si="8"/>
        <v>82</v>
      </c>
      <c r="D27" s="24">
        <f t="shared" si="2"/>
        <v>0.44127861475249464</v>
      </c>
      <c r="E27" s="25">
        <f t="shared" si="3"/>
        <v>0.6076090594666964</v>
      </c>
      <c r="F27" s="26">
        <f t="shared" si="4"/>
        <v>0.26812488407252993</v>
      </c>
      <c r="G27" s="25">
        <f t="shared" si="5"/>
        <v>0.1731537306799647</v>
      </c>
      <c r="H27" s="25">
        <f t="shared" si="6"/>
        <v>0.3394841753941665</v>
      </c>
      <c r="I27" s="25">
        <f t="shared" si="9"/>
        <v>0.7807627901466612</v>
      </c>
      <c r="J27" s="25">
        <f t="shared" si="7"/>
        <v>0.2192372098533389</v>
      </c>
      <c r="L27" s="51">
        <v>20</v>
      </c>
      <c r="M27" s="38">
        <v>0.001264</v>
      </c>
      <c r="N27" s="39">
        <v>98487</v>
      </c>
      <c r="O27" s="38">
        <v>55.88</v>
      </c>
      <c r="P27" s="38">
        <v>0.000454</v>
      </c>
      <c r="Q27" s="39">
        <v>98944</v>
      </c>
      <c r="R27" s="52">
        <v>60.76</v>
      </c>
    </row>
    <row r="28" spans="1:18" ht="12.75">
      <c r="A28" s="23">
        <f t="shared" si="0"/>
        <v>21</v>
      </c>
      <c r="B28" s="23">
        <f t="shared" si="1"/>
        <v>84</v>
      </c>
      <c r="C28" s="23">
        <f t="shared" si="8"/>
        <v>83</v>
      </c>
      <c r="D28" s="24">
        <f t="shared" si="2"/>
        <v>0.40061876345137937</v>
      </c>
      <c r="E28" s="25">
        <f t="shared" si="3"/>
        <v>0.5715943322548254</v>
      </c>
      <c r="F28" s="26">
        <f t="shared" si="4"/>
        <v>0.22899141458374503</v>
      </c>
      <c r="G28" s="25">
        <f t="shared" si="5"/>
        <v>0.17162734886763434</v>
      </c>
      <c r="H28" s="25">
        <f t="shared" si="6"/>
        <v>0.34260291767108036</v>
      </c>
      <c r="I28" s="25">
        <f t="shared" si="9"/>
        <v>0.7432216811224597</v>
      </c>
      <c r="J28" s="25">
        <f t="shared" si="7"/>
        <v>0.25677831887754027</v>
      </c>
      <c r="L28" s="51">
        <v>21</v>
      </c>
      <c r="M28" s="38">
        <v>0.001361</v>
      </c>
      <c r="N28" s="39">
        <v>98363</v>
      </c>
      <c r="O28" s="38">
        <v>54.95</v>
      </c>
      <c r="P28" s="38">
        <v>0.000462</v>
      </c>
      <c r="Q28" s="39">
        <v>98899</v>
      </c>
      <c r="R28" s="52">
        <v>59.79</v>
      </c>
    </row>
    <row r="29" spans="1:18" ht="12.75">
      <c r="A29" s="23">
        <f t="shared" si="0"/>
        <v>22</v>
      </c>
      <c r="B29" s="23">
        <f t="shared" si="1"/>
        <v>85</v>
      </c>
      <c r="C29" s="23">
        <f t="shared" si="8"/>
        <v>84</v>
      </c>
      <c r="D29" s="24">
        <f t="shared" si="2"/>
        <v>0.3598366268831931</v>
      </c>
      <c r="E29" s="25">
        <f t="shared" si="3"/>
        <v>0.5338279593885976</v>
      </c>
      <c r="F29" s="26">
        <f t="shared" si="4"/>
        <v>0.19209085224233116</v>
      </c>
      <c r="G29" s="25">
        <f t="shared" si="5"/>
        <v>0.16774577464086196</v>
      </c>
      <c r="H29" s="25">
        <f t="shared" si="6"/>
        <v>0.34173710714626643</v>
      </c>
      <c r="I29" s="25">
        <f t="shared" si="9"/>
        <v>0.7015737340294597</v>
      </c>
      <c r="J29" s="25">
        <f t="shared" si="7"/>
        <v>0.2984262659705404</v>
      </c>
      <c r="L29" s="51">
        <v>22</v>
      </c>
      <c r="M29" s="38">
        <v>0.001422</v>
      </c>
      <c r="N29" s="39">
        <v>98229</v>
      </c>
      <c r="O29" s="38">
        <v>54.02</v>
      </c>
      <c r="P29" s="38">
        <v>0.000469</v>
      </c>
      <c r="Q29" s="39">
        <v>98854</v>
      </c>
      <c r="R29" s="52">
        <v>58.82</v>
      </c>
    </row>
    <row r="30" spans="1:18" ht="12.75">
      <c r="A30" s="23">
        <f t="shared" si="0"/>
        <v>23</v>
      </c>
      <c r="B30" s="23">
        <f t="shared" si="1"/>
        <v>86</v>
      </c>
      <c r="C30" s="23">
        <f t="shared" si="8"/>
        <v>85</v>
      </c>
      <c r="D30" s="24">
        <f t="shared" si="2"/>
        <v>0.3193602034826844</v>
      </c>
      <c r="E30" s="25">
        <f t="shared" si="3"/>
        <v>0.4944884525270557</v>
      </c>
      <c r="F30" s="26">
        <f t="shared" si="4"/>
        <v>0.15791993281887823</v>
      </c>
      <c r="G30" s="25">
        <f t="shared" si="5"/>
        <v>0.16144027066380617</v>
      </c>
      <c r="H30" s="25">
        <f t="shared" si="6"/>
        <v>0.33656851970817747</v>
      </c>
      <c r="I30" s="25">
        <f t="shared" si="9"/>
        <v>0.6559287231908618</v>
      </c>
      <c r="J30" s="25">
        <f t="shared" si="7"/>
        <v>0.3440712768091382</v>
      </c>
      <c r="L30" s="51">
        <v>23</v>
      </c>
      <c r="M30" s="38">
        <v>0.001438</v>
      </c>
      <c r="N30" s="39">
        <v>98089</v>
      </c>
      <c r="O30" s="38">
        <v>53.1</v>
      </c>
      <c r="P30" s="38">
        <v>0.00048</v>
      </c>
      <c r="Q30" s="39">
        <v>98807</v>
      </c>
      <c r="R30" s="52">
        <v>57.84</v>
      </c>
    </row>
    <row r="31" spans="1:18" ht="12.75">
      <c r="A31" s="23">
        <f t="shared" si="0"/>
        <v>24</v>
      </c>
      <c r="B31" s="23">
        <f t="shared" si="1"/>
        <v>87</v>
      </c>
      <c r="C31" s="23">
        <f t="shared" si="8"/>
        <v>86</v>
      </c>
      <c r="D31" s="24">
        <f t="shared" si="2"/>
        <v>0.27971531989825865</v>
      </c>
      <c r="E31" s="25">
        <f t="shared" si="3"/>
        <v>0.45384357915876383</v>
      </c>
      <c r="F31" s="26">
        <f t="shared" si="4"/>
        <v>0.1269470019281643</v>
      </c>
      <c r="G31" s="25">
        <f t="shared" si="5"/>
        <v>0.15276831797009435</v>
      </c>
      <c r="H31" s="25">
        <f t="shared" si="6"/>
        <v>0.3268965772305995</v>
      </c>
      <c r="I31" s="25">
        <f t="shared" si="9"/>
        <v>0.6066118971288582</v>
      </c>
      <c r="J31" s="25">
        <f t="shared" si="7"/>
        <v>0.3933881028711418</v>
      </c>
      <c r="L31" s="51">
        <v>24</v>
      </c>
      <c r="M31" s="38">
        <v>0.00142</v>
      </c>
      <c r="N31" s="39">
        <v>97948</v>
      </c>
      <c r="O31" s="38">
        <v>52.17</v>
      </c>
      <c r="P31" s="38">
        <v>0.000493</v>
      </c>
      <c r="Q31" s="39">
        <v>98760</v>
      </c>
      <c r="R31" s="52">
        <v>56.87</v>
      </c>
    </row>
    <row r="32" spans="1:18" ht="12.75">
      <c r="A32" s="23">
        <f t="shared" si="0"/>
        <v>25</v>
      </c>
      <c r="B32" s="23">
        <f t="shared" si="1"/>
        <v>88</v>
      </c>
      <c r="C32" s="23">
        <f t="shared" si="8"/>
        <v>87</v>
      </c>
      <c r="D32" s="24">
        <f t="shared" si="2"/>
        <v>0.24141557425161417</v>
      </c>
      <c r="E32" s="25">
        <f t="shared" si="3"/>
        <v>0.41221689166573694</v>
      </c>
      <c r="F32" s="26">
        <f t="shared" si="4"/>
        <v>0.09951557761769932</v>
      </c>
      <c r="G32" s="25">
        <f t="shared" si="5"/>
        <v>0.14189999663391487</v>
      </c>
      <c r="H32" s="25">
        <f t="shared" si="6"/>
        <v>0.31270131404803764</v>
      </c>
      <c r="I32" s="25">
        <f t="shared" si="9"/>
        <v>0.5541168882996519</v>
      </c>
      <c r="J32" s="25">
        <f t="shared" si="7"/>
        <v>0.44588311170034817</v>
      </c>
      <c r="L32" s="53">
        <v>25</v>
      </c>
      <c r="M32" s="40">
        <v>0.001392</v>
      </c>
      <c r="N32" s="41">
        <v>97809</v>
      </c>
      <c r="O32" s="40">
        <v>51.25</v>
      </c>
      <c r="P32" s="40">
        <v>0.000507</v>
      </c>
      <c r="Q32" s="41">
        <v>98711</v>
      </c>
      <c r="R32" s="54">
        <v>55.9</v>
      </c>
    </row>
    <row r="33" spans="1:18" ht="12.75">
      <c r="A33" s="23">
        <f t="shared" si="0"/>
        <v>26</v>
      </c>
      <c r="B33" s="23">
        <f t="shared" si="1"/>
        <v>89</v>
      </c>
      <c r="C33" s="23">
        <f t="shared" si="8"/>
        <v>88</v>
      </c>
      <c r="D33" s="24">
        <f t="shared" si="2"/>
        <v>0.20502347877127763</v>
      </c>
      <c r="E33" s="25">
        <f t="shared" si="3"/>
        <v>0.37005466919558183</v>
      </c>
      <c r="F33" s="26">
        <f t="shared" si="4"/>
        <v>0.07586989561403254</v>
      </c>
      <c r="G33" s="25">
        <f t="shared" si="5"/>
        <v>0.1291535831572451</v>
      </c>
      <c r="H33" s="25">
        <f t="shared" si="6"/>
        <v>0.29418477358154926</v>
      </c>
      <c r="I33" s="25">
        <f t="shared" si="9"/>
        <v>0.49920825235282695</v>
      </c>
      <c r="J33" s="25">
        <f t="shared" si="7"/>
        <v>0.500791747647173</v>
      </c>
      <c r="L33" s="53">
        <v>26</v>
      </c>
      <c r="M33" s="40">
        <v>0.001368</v>
      </c>
      <c r="N33" s="41">
        <v>97673</v>
      </c>
      <c r="O33" s="40">
        <v>50.32</v>
      </c>
      <c r="P33" s="40">
        <v>0.000523</v>
      </c>
      <c r="Q33" s="41">
        <v>98661</v>
      </c>
      <c r="R33" s="54">
        <v>54.93</v>
      </c>
    </row>
    <row r="34" spans="1:18" ht="12.75">
      <c r="A34" s="23">
        <f t="shared" si="0"/>
        <v>27</v>
      </c>
      <c r="B34" s="23">
        <f t="shared" si="1"/>
        <v>90</v>
      </c>
      <c r="C34" s="23">
        <f t="shared" si="8"/>
        <v>89</v>
      </c>
      <c r="D34" s="24">
        <f t="shared" si="2"/>
        <v>0.17105263157894737</v>
      </c>
      <c r="E34" s="25">
        <f t="shared" si="3"/>
        <v>0.32787013276804644</v>
      </c>
      <c r="F34" s="26">
        <f t="shared" si="4"/>
        <v>0.05608304902611321</v>
      </c>
      <c r="G34" s="25">
        <f t="shared" si="5"/>
        <v>0.11496958255283417</v>
      </c>
      <c r="H34" s="25">
        <f t="shared" si="6"/>
        <v>0.2717870837419332</v>
      </c>
      <c r="I34" s="25">
        <f t="shared" si="9"/>
        <v>0.4428397153208806</v>
      </c>
      <c r="J34" s="25">
        <f t="shared" si="7"/>
        <v>0.5571602846791194</v>
      </c>
      <c r="L34" s="53">
        <v>27</v>
      </c>
      <c r="M34" s="40">
        <v>0.001349</v>
      </c>
      <c r="N34" s="41">
        <v>97539</v>
      </c>
      <c r="O34" s="40">
        <v>49.38</v>
      </c>
      <c r="P34" s="40">
        <v>0.000542</v>
      </c>
      <c r="Q34" s="41">
        <v>98609</v>
      </c>
      <c r="R34" s="54">
        <v>53.96</v>
      </c>
    </row>
    <row r="35" spans="1:18" ht="12.75">
      <c r="A35" s="23">
        <f t="shared" si="0"/>
        <v>28</v>
      </c>
      <c r="B35" s="23">
        <f t="shared" si="1"/>
        <v>91</v>
      </c>
      <c r="C35" s="23">
        <f t="shared" si="8"/>
        <v>90</v>
      </c>
      <c r="D35" s="24">
        <f t="shared" si="2"/>
        <v>0.13995548816278613</v>
      </c>
      <c r="E35" s="25">
        <f t="shared" si="3"/>
        <v>0.2862880731897802</v>
      </c>
      <c r="F35" s="26">
        <f t="shared" si="4"/>
        <v>0.04006758703845913</v>
      </c>
      <c r="G35" s="25">
        <f t="shared" si="5"/>
        <v>0.099887901124327</v>
      </c>
      <c r="H35" s="25">
        <f t="shared" si="6"/>
        <v>0.24622048615132108</v>
      </c>
      <c r="I35" s="25">
        <f t="shared" si="9"/>
        <v>0.3861759743141072</v>
      </c>
      <c r="J35" s="25">
        <f t="shared" si="7"/>
        <v>0.6138240256858928</v>
      </c>
      <c r="L35" s="53">
        <v>28</v>
      </c>
      <c r="M35" s="40">
        <v>0.001341</v>
      </c>
      <c r="N35" s="41">
        <v>97408</v>
      </c>
      <c r="O35" s="40">
        <v>48.45</v>
      </c>
      <c r="P35" s="40">
        <v>0.000564</v>
      </c>
      <c r="Q35" s="41">
        <v>98556</v>
      </c>
      <c r="R35" s="54">
        <v>52.99</v>
      </c>
    </row>
    <row r="36" spans="1:18" ht="12.75">
      <c r="A36" s="23">
        <f t="shared" si="0"/>
        <v>29</v>
      </c>
      <c r="B36" s="23">
        <f t="shared" si="1"/>
        <v>92</v>
      </c>
      <c r="C36" s="23">
        <f t="shared" si="8"/>
        <v>91</v>
      </c>
      <c r="D36" s="24">
        <f t="shared" si="2"/>
        <v>0.11209890432400704</v>
      </c>
      <c r="E36" s="25">
        <f t="shared" si="3"/>
        <v>0.24597790918219345</v>
      </c>
      <c r="F36" s="26">
        <f t="shared" si="4"/>
        <v>0.027573854107233998</v>
      </c>
      <c r="G36" s="25">
        <f t="shared" si="5"/>
        <v>0.08452505021677305</v>
      </c>
      <c r="H36" s="25">
        <f t="shared" si="6"/>
        <v>0.21840405507495944</v>
      </c>
      <c r="I36" s="25">
        <f t="shared" si="9"/>
        <v>0.33050295939896646</v>
      </c>
      <c r="J36" s="25">
        <f t="shared" si="7"/>
        <v>0.6694970406010335</v>
      </c>
      <c r="L36" s="53">
        <v>29</v>
      </c>
      <c r="M36" s="40">
        <v>0.001344</v>
      </c>
      <c r="N36" s="41">
        <v>97277</v>
      </c>
      <c r="O36" s="40">
        <v>47.52</v>
      </c>
      <c r="P36" s="40">
        <v>0.00059</v>
      </c>
      <c r="Q36" s="41">
        <v>98500</v>
      </c>
      <c r="R36" s="54">
        <v>52.02</v>
      </c>
    </row>
    <row r="37" spans="1:18" ht="12.75">
      <c r="A37" s="23">
        <f t="shared" si="0"/>
        <v>30</v>
      </c>
      <c r="B37" s="23">
        <f>IF(A37="","",$B$2+A37)</f>
        <v>93</v>
      </c>
      <c r="C37" s="23">
        <f t="shared" si="8"/>
        <v>92</v>
      </c>
      <c r="D37" s="24">
        <f t="shared" si="2"/>
        <v>0.0877274505967521</v>
      </c>
      <c r="E37" s="25">
        <f t="shared" si="3"/>
        <v>0.20763137342407675</v>
      </c>
      <c r="F37" s="26">
        <f t="shared" si="4"/>
        <v>0.01821497105439648</v>
      </c>
      <c r="G37" s="25">
        <f t="shared" si="5"/>
        <v>0.06951247954235562</v>
      </c>
      <c r="H37" s="25">
        <f t="shared" si="6"/>
        <v>0.18941640236968027</v>
      </c>
      <c r="I37" s="25">
        <f t="shared" si="9"/>
        <v>0.2771438529664324</v>
      </c>
      <c r="J37" s="25">
        <f t="shared" si="7"/>
        <v>0.7228561470335676</v>
      </c>
      <c r="L37" s="51">
        <v>30</v>
      </c>
      <c r="M37" s="38">
        <v>0.001352</v>
      </c>
      <c r="N37" s="39">
        <v>97146</v>
      </c>
      <c r="O37" s="38">
        <v>46.58</v>
      </c>
      <c r="P37" s="38">
        <v>0.000621</v>
      </c>
      <c r="Q37" s="39">
        <v>98442</v>
      </c>
      <c r="R37" s="52">
        <v>51.05</v>
      </c>
    </row>
    <row r="38" spans="1:18" ht="12.75">
      <c r="A38" s="23">
        <f t="shared" si="0"/>
        <v>31</v>
      </c>
      <c r="B38" s="23">
        <f t="shared" si="1"/>
        <v>94</v>
      </c>
      <c r="C38" s="23">
        <f t="shared" si="8"/>
        <v>93</v>
      </c>
      <c r="D38" s="24">
        <f t="shared" si="2"/>
        <v>0.06695118372138524</v>
      </c>
      <c r="E38" s="25">
        <f t="shared" si="3"/>
        <v>0.17188441370076984</v>
      </c>
      <c r="F38" s="26">
        <f t="shared" si="4"/>
        <v>0.011507864960522828</v>
      </c>
      <c r="G38" s="25">
        <f t="shared" si="5"/>
        <v>0.05544331876086241</v>
      </c>
      <c r="H38" s="25">
        <f t="shared" si="6"/>
        <v>0.160376548740247</v>
      </c>
      <c r="I38" s="25">
        <f t="shared" si="9"/>
        <v>0.22732773246163218</v>
      </c>
      <c r="J38" s="25">
        <f t="shared" si="7"/>
        <v>0.7726722675383678</v>
      </c>
      <c r="L38" s="51">
        <v>31</v>
      </c>
      <c r="M38" s="38">
        <v>0.001367</v>
      </c>
      <c r="N38" s="39">
        <v>97015</v>
      </c>
      <c r="O38" s="38">
        <v>45.64</v>
      </c>
      <c r="P38" s="38">
        <v>0.000659</v>
      </c>
      <c r="Q38" s="39">
        <v>98381</v>
      </c>
      <c r="R38" s="52">
        <v>50.08</v>
      </c>
    </row>
    <row r="39" spans="1:18" ht="12.75">
      <c r="A39" s="23">
        <f t="shared" si="0"/>
        <v>32</v>
      </c>
      <c r="B39" s="23">
        <f t="shared" si="1"/>
        <v>95</v>
      </c>
      <c r="C39" s="23">
        <f t="shared" si="8"/>
        <v>94</v>
      </c>
      <c r="D39" s="24">
        <f t="shared" si="2"/>
        <v>0.04970896106437096</v>
      </c>
      <c r="E39" s="25">
        <f t="shared" si="3"/>
        <v>0.13931719290416156</v>
      </c>
      <c r="F39" s="26">
        <f t="shared" si="4"/>
        <v>0.006925312917670425</v>
      </c>
      <c r="G39" s="25">
        <f t="shared" si="5"/>
        <v>0.042783648146700534</v>
      </c>
      <c r="H39" s="25">
        <f t="shared" si="6"/>
        <v>0.13239187998649113</v>
      </c>
      <c r="I39" s="25">
        <f t="shared" si="9"/>
        <v>0.1821008410508621</v>
      </c>
      <c r="J39" s="25">
        <f t="shared" si="7"/>
        <v>0.8178991589491379</v>
      </c>
      <c r="L39" s="51">
        <v>32</v>
      </c>
      <c r="M39" s="38">
        <v>0.001404</v>
      </c>
      <c r="N39" s="39">
        <v>96882</v>
      </c>
      <c r="O39" s="38">
        <v>44.7</v>
      </c>
      <c r="P39" s="38">
        <v>0.000705</v>
      </c>
      <c r="Q39" s="39">
        <v>98316</v>
      </c>
      <c r="R39" s="52">
        <v>49.11</v>
      </c>
    </row>
    <row r="40" spans="1:18" ht="12.75">
      <c r="A40" s="23">
        <f t="shared" si="0"/>
        <v>33</v>
      </c>
      <c r="B40" s="23">
        <f t="shared" si="1"/>
        <v>96</v>
      </c>
      <c r="C40" s="23">
        <f t="shared" si="8"/>
        <v>95</v>
      </c>
      <c r="D40" s="24">
        <f t="shared" si="2"/>
        <v>0.03589072588534534</v>
      </c>
      <c r="E40" s="25">
        <f t="shared" si="3"/>
        <v>0.1103536762244784</v>
      </c>
      <c r="F40" s="26">
        <f t="shared" si="4"/>
        <v>0.003960673543812906</v>
      </c>
      <c r="G40" s="25">
        <f t="shared" si="5"/>
        <v>0.03193005234153243</v>
      </c>
      <c r="H40" s="25">
        <f t="shared" si="6"/>
        <v>0.1063930026806655</v>
      </c>
      <c r="I40" s="25">
        <f t="shared" si="9"/>
        <v>0.1422837285660109</v>
      </c>
      <c r="J40" s="25">
        <f t="shared" si="7"/>
        <v>0.8577162714339891</v>
      </c>
      <c r="L40" s="51">
        <v>33</v>
      </c>
      <c r="M40" s="38">
        <v>0.001467</v>
      </c>
      <c r="N40" s="39">
        <v>96746</v>
      </c>
      <c r="O40" s="38">
        <v>43.76</v>
      </c>
      <c r="P40" s="38">
        <v>0.000761</v>
      </c>
      <c r="Q40" s="39">
        <v>98247</v>
      </c>
      <c r="R40" s="52">
        <v>48.14</v>
      </c>
    </row>
    <row r="41" spans="1:18" ht="12.75">
      <c r="A41" s="23">
        <f t="shared" si="0"/>
        <v>34</v>
      </c>
      <c r="B41" s="23">
        <f t="shared" si="1"/>
        <v>97</v>
      </c>
      <c r="C41" s="23">
        <f t="shared" si="8"/>
        <v>96</v>
      </c>
      <c r="D41" s="24">
        <f t="shared" si="2"/>
        <v>0.025190765016630798</v>
      </c>
      <c r="E41" s="25">
        <f t="shared" si="3"/>
        <v>0.0853397300011157</v>
      </c>
      <c r="F41" s="26">
        <f t="shared" si="4"/>
        <v>0.002149773085040823</v>
      </c>
      <c r="G41" s="25">
        <f t="shared" si="5"/>
        <v>0.023040991931589976</v>
      </c>
      <c r="H41" s="25">
        <f t="shared" si="6"/>
        <v>0.08318995691607488</v>
      </c>
      <c r="I41" s="25">
        <f t="shared" si="9"/>
        <v>0.10838072193270565</v>
      </c>
      <c r="J41" s="25">
        <f t="shared" si="7"/>
        <v>0.8916192780672944</v>
      </c>
      <c r="L41" s="51">
        <v>34</v>
      </c>
      <c r="M41" s="38">
        <v>0.001555</v>
      </c>
      <c r="N41" s="39">
        <v>96604</v>
      </c>
      <c r="O41" s="38">
        <v>42.83</v>
      </c>
      <c r="P41" s="38">
        <v>0.000825</v>
      </c>
      <c r="Q41" s="39">
        <v>98172</v>
      </c>
      <c r="R41" s="52">
        <v>47.18</v>
      </c>
    </row>
    <row r="42" spans="1:18" ht="12.75">
      <c r="A42" s="23">
        <f t="shared" si="0"/>
        <v>35</v>
      </c>
      <c r="B42" s="23">
        <f t="shared" si="1"/>
        <v>98</v>
      </c>
      <c r="C42" s="23">
        <f t="shared" si="8"/>
        <v>97</v>
      </c>
      <c r="D42" s="24">
        <f t="shared" si="2"/>
        <v>0.017193308550185873</v>
      </c>
      <c r="E42" s="25">
        <f t="shared" si="3"/>
        <v>0.06440923797835546</v>
      </c>
      <c r="F42" s="26">
        <f t="shared" si="4"/>
        <v>0.0011074079020442157</v>
      </c>
      <c r="G42" s="25">
        <f t="shared" si="5"/>
        <v>0.01608590064814166</v>
      </c>
      <c r="H42" s="25">
        <f t="shared" si="6"/>
        <v>0.06330183007631125</v>
      </c>
      <c r="I42" s="25">
        <f t="shared" si="9"/>
        <v>0.08049513862649704</v>
      </c>
      <c r="J42" s="25">
        <f t="shared" si="7"/>
        <v>0.919504861373503</v>
      </c>
      <c r="L42" s="53">
        <v>35</v>
      </c>
      <c r="M42" s="40">
        <v>0.001662</v>
      </c>
      <c r="N42" s="41">
        <v>96454</v>
      </c>
      <c r="O42" s="40">
        <v>41.89</v>
      </c>
      <c r="P42" s="40">
        <v>0.000898</v>
      </c>
      <c r="Q42" s="41">
        <v>98091</v>
      </c>
      <c r="R42" s="54">
        <v>46.22</v>
      </c>
    </row>
    <row r="43" spans="1:18" ht="12.75">
      <c r="A43" s="23">
        <f t="shared" si="0"/>
        <v>36</v>
      </c>
      <c r="B43" s="23">
        <f t="shared" si="1"/>
        <v>99</v>
      </c>
      <c r="C43" s="23">
        <f t="shared" si="8"/>
        <v>98</v>
      </c>
      <c r="D43" s="24">
        <f t="shared" si="2"/>
        <v>0.011421443944433575</v>
      </c>
      <c r="E43" s="25">
        <f t="shared" si="3"/>
        <v>0.04742831641191565</v>
      </c>
      <c r="F43" s="26">
        <f t="shared" si="4"/>
        <v>0.0005416998572775535</v>
      </c>
      <c r="G43" s="25">
        <f t="shared" si="5"/>
        <v>0.01087974408715602</v>
      </c>
      <c r="H43" s="25">
        <f t="shared" si="6"/>
        <v>0.0468866165546381</v>
      </c>
      <c r="I43" s="25">
        <f t="shared" si="9"/>
        <v>0.05830806049907167</v>
      </c>
      <c r="J43" s="25">
        <f t="shared" si="7"/>
        <v>0.9416919395009283</v>
      </c>
      <c r="L43" s="53">
        <v>36</v>
      </c>
      <c r="M43" s="40">
        <v>0.001782</v>
      </c>
      <c r="N43" s="41">
        <v>96294</v>
      </c>
      <c r="O43" s="40">
        <v>40.96</v>
      </c>
      <c r="P43" s="40">
        <v>0.000979</v>
      </c>
      <c r="Q43" s="41">
        <v>98003</v>
      </c>
      <c r="R43" s="54">
        <v>45.26</v>
      </c>
    </row>
    <row r="44" spans="1:18" ht="12.75">
      <c r="A44" s="23">
        <f t="shared" si="0"/>
        <v>37</v>
      </c>
      <c r="B44" s="23">
        <f t="shared" si="1"/>
        <v>100</v>
      </c>
      <c r="C44" s="23">
        <f t="shared" si="8"/>
        <v>99</v>
      </c>
      <c r="D44" s="24">
        <f t="shared" si="2"/>
        <v>0.0073982586577969085</v>
      </c>
      <c r="E44" s="25">
        <f t="shared" si="3"/>
        <v>0.034084569898471494</v>
      </c>
      <c r="F44" s="26">
        <f t="shared" si="4"/>
        <v>0.00025216646434865063</v>
      </c>
      <c r="G44" s="25">
        <f t="shared" si="5"/>
        <v>0.007146092193448258</v>
      </c>
      <c r="H44" s="25">
        <f t="shared" si="6"/>
        <v>0.033832403434122846</v>
      </c>
      <c r="I44" s="25">
        <f t="shared" si="9"/>
        <v>0.04123066209191972</v>
      </c>
      <c r="J44" s="25">
        <f t="shared" si="7"/>
        <v>0.9587693379080803</v>
      </c>
      <c r="L44" s="53">
        <v>37</v>
      </c>
      <c r="M44" s="40">
        <v>0.001918</v>
      </c>
      <c r="N44" s="41">
        <v>96122</v>
      </c>
      <c r="O44" s="40">
        <v>40.04</v>
      </c>
      <c r="P44" s="40">
        <v>0.001074</v>
      </c>
      <c r="Q44" s="41">
        <v>97907</v>
      </c>
      <c r="R44" s="54">
        <v>44.3</v>
      </c>
    </row>
    <row r="45" spans="1:18" ht="12.75">
      <c r="A45" s="23">
        <f t="shared" si="0"/>
        <v>38</v>
      </c>
      <c r="B45" s="23">
        <f t="shared" si="1"/>
        <v>101</v>
      </c>
      <c r="C45" s="23">
        <f t="shared" si="8"/>
        <v>100</v>
      </c>
      <c r="D45" s="24">
        <f t="shared" si="2"/>
        <v>0.004659068675405987</v>
      </c>
      <c r="E45" s="25">
        <f t="shared" si="3"/>
        <v>0.023920562311725985</v>
      </c>
      <c r="F45" s="26">
        <f t="shared" si="4"/>
        <v>0.00011144754256465956</v>
      </c>
      <c r="G45" s="25">
        <f t="shared" si="5"/>
        <v>0.004547621132841327</v>
      </c>
      <c r="H45" s="25">
        <f t="shared" si="6"/>
        <v>0.023809114769161324</v>
      </c>
      <c r="I45" s="25">
        <f t="shared" si="9"/>
        <v>0.028468183444567363</v>
      </c>
      <c r="J45" s="25">
        <f t="shared" si="7"/>
        <v>0.9715318165554326</v>
      </c>
      <c r="L45" s="53">
        <v>38</v>
      </c>
      <c r="M45" s="40">
        <v>0.002068</v>
      </c>
      <c r="N45" s="41">
        <v>95938</v>
      </c>
      <c r="O45" s="40">
        <v>39.11</v>
      </c>
      <c r="P45" s="40">
        <v>0.001183</v>
      </c>
      <c r="Q45" s="41">
        <v>97802</v>
      </c>
      <c r="R45" s="54">
        <v>43.35</v>
      </c>
    </row>
    <row r="46" spans="1:18" ht="12.75">
      <c r="A46" s="23">
        <f t="shared" si="0"/>
        <v>39</v>
      </c>
      <c r="B46" s="23">
        <f t="shared" si="1"/>
        <v>102</v>
      </c>
      <c r="C46" s="23">
        <f t="shared" si="8"/>
        <v>101</v>
      </c>
      <c r="D46" s="24">
        <f t="shared" si="2"/>
        <v>0.0028492467227548427</v>
      </c>
      <c r="E46" s="25">
        <f t="shared" si="3"/>
        <v>0.016356130759790248</v>
      </c>
      <c r="F46" s="26">
        <f t="shared" si="4"/>
        <v>4.660265196428204E-05</v>
      </c>
      <c r="G46" s="25">
        <f t="shared" si="5"/>
        <v>0.0028026440707905604</v>
      </c>
      <c r="H46" s="25">
        <f t="shared" si="6"/>
        <v>0.016309528107825964</v>
      </c>
      <c r="I46" s="25">
        <f t="shared" si="9"/>
        <v>0.019158774830580816</v>
      </c>
      <c r="J46" s="25">
        <f t="shared" si="7"/>
        <v>0.9808412251694192</v>
      </c>
      <c r="L46" s="53">
        <v>39</v>
      </c>
      <c r="M46" s="40">
        <v>0.002235</v>
      </c>
      <c r="N46" s="41">
        <v>95740</v>
      </c>
      <c r="O46" s="40">
        <v>38.19</v>
      </c>
      <c r="P46" s="40">
        <v>0.001306</v>
      </c>
      <c r="Q46" s="41">
        <v>97686</v>
      </c>
      <c r="R46" s="54">
        <v>42.4</v>
      </c>
    </row>
    <row r="47" spans="1:18" ht="12.75">
      <c r="A47" s="23">
        <f t="shared" si="0"/>
        <v>40</v>
      </c>
      <c r="B47" s="23">
        <f t="shared" si="1"/>
        <v>103</v>
      </c>
      <c r="C47" s="23">
        <f t="shared" si="8"/>
        <v>102</v>
      </c>
      <c r="D47" s="24">
        <f t="shared" si="2"/>
        <v>0.0016875366855801212</v>
      </c>
      <c r="E47" s="25">
        <f t="shared" si="3"/>
        <v>0.010878054222916433</v>
      </c>
      <c r="F47" s="26">
        <f t="shared" si="4"/>
        <v>1.8357115568901238E-05</v>
      </c>
      <c r="G47" s="25">
        <f t="shared" si="5"/>
        <v>0.0016691795700112199</v>
      </c>
      <c r="H47" s="25">
        <f t="shared" si="6"/>
        <v>0.010859697107347533</v>
      </c>
      <c r="I47" s="25">
        <f t="shared" si="9"/>
        <v>0.012547233792927659</v>
      </c>
      <c r="J47" s="25">
        <f t="shared" si="7"/>
        <v>0.9874527662070723</v>
      </c>
      <c r="L47" s="51">
        <v>40</v>
      </c>
      <c r="M47" s="38">
        <v>0.00242</v>
      </c>
      <c r="N47" s="39">
        <v>95526</v>
      </c>
      <c r="O47" s="38">
        <v>37.28</v>
      </c>
      <c r="P47" s="38">
        <v>0.001439</v>
      </c>
      <c r="Q47" s="39">
        <v>97559</v>
      </c>
      <c r="R47" s="52">
        <v>41.46</v>
      </c>
    </row>
    <row r="48" spans="1:18" ht="12.75">
      <c r="A48" s="23">
        <f t="shared" si="0"/>
        <v>41</v>
      </c>
      <c r="B48" s="23">
        <f t="shared" si="1"/>
        <v>104</v>
      </c>
      <c r="C48" s="23">
        <f t="shared" si="8"/>
        <v>103</v>
      </c>
      <c r="D48" s="24">
        <f t="shared" si="2"/>
        <v>0.000966053609861084</v>
      </c>
      <c r="E48" s="25">
        <f t="shared" si="3"/>
        <v>0.0070065826174272</v>
      </c>
      <c r="F48" s="26">
        <f t="shared" si="4"/>
        <v>6.768734430355469E-06</v>
      </c>
      <c r="G48" s="25">
        <f t="shared" si="5"/>
        <v>0.0009592848754307286</v>
      </c>
      <c r="H48" s="25">
        <f t="shared" si="6"/>
        <v>0.006999813882996845</v>
      </c>
      <c r="I48" s="25">
        <f t="shared" si="9"/>
        <v>0.007965867492857881</v>
      </c>
      <c r="J48" s="25">
        <f t="shared" si="7"/>
        <v>0.9920341325071421</v>
      </c>
      <c r="L48" s="51">
        <v>41</v>
      </c>
      <c r="M48" s="38">
        <v>0.002629</v>
      </c>
      <c r="N48" s="39">
        <v>95294</v>
      </c>
      <c r="O48" s="38">
        <v>36.36</v>
      </c>
      <c r="P48" s="38">
        <v>0.001581</v>
      </c>
      <c r="Q48" s="39">
        <v>97418</v>
      </c>
      <c r="R48" s="52">
        <v>40.52</v>
      </c>
    </row>
    <row r="49" spans="1:18" ht="12.75">
      <c r="A49" s="23">
        <f t="shared" si="0"/>
        <v>42</v>
      </c>
      <c r="B49" s="23">
        <f t="shared" si="1"/>
        <v>105</v>
      </c>
      <c r="C49" s="23">
        <f t="shared" si="8"/>
        <v>104</v>
      </c>
      <c r="D49" s="24">
        <f t="shared" si="2"/>
        <v>0.0005258266484054001</v>
      </c>
      <c r="E49" s="25">
        <f t="shared" si="3"/>
        <v>0.004373535646546915</v>
      </c>
      <c r="F49" s="26">
        <f t="shared" si="4"/>
        <v>2.299721590705309E-06</v>
      </c>
      <c r="G49" s="25">
        <f t="shared" si="5"/>
        <v>0.0005235269268146947</v>
      </c>
      <c r="H49" s="25">
        <f t="shared" si="6"/>
        <v>0.00437123592495621</v>
      </c>
      <c r="I49" s="25">
        <f t="shared" si="9"/>
        <v>0.0048970625733616435</v>
      </c>
      <c r="J49" s="25">
        <f t="shared" si="7"/>
        <v>0.9951029374266384</v>
      </c>
      <c r="L49" s="51">
        <v>42</v>
      </c>
      <c r="M49" s="38">
        <v>0.002863</v>
      </c>
      <c r="N49" s="39">
        <v>95044</v>
      </c>
      <c r="O49" s="38">
        <v>35.46</v>
      </c>
      <c r="P49" s="38">
        <v>0.001732</v>
      </c>
      <c r="Q49" s="39">
        <v>97264</v>
      </c>
      <c r="R49" s="52">
        <v>39.58</v>
      </c>
    </row>
    <row r="50" spans="1:18" ht="12.75">
      <c r="A50" s="23">
        <f t="shared" si="0"/>
        <v>43</v>
      </c>
      <c r="B50" s="23">
        <f t="shared" si="1"/>
        <v>106</v>
      </c>
      <c r="C50" s="23">
        <f t="shared" si="8"/>
        <v>105</v>
      </c>
      <c r="D50" s="24">
        <f t="shared" si="2"/>
        <v>0.00028125611426335357</v>
      </c>
      <c r="E50" s="25">
        <f t="shared" si="3"/>
        <v>0.002621889992190115</v>
      </c>
      <c r="F50" s="26">
        <f t="shared" si="4"/>
        <v>7.374225912293662E-07</v>
      </c>
      <c r="G50" s="25">
        <f t="shared" si="5"/>
        <v>0.0002805186916721242</v>
      </c>
      <c r="H50" s="25">
        <f t="shared" si="6"/>
        <v>0.0026211525695988857</v>
      </c>
      <c r="I50" s="25">
        <f t="shared" si="9"/>
        <v>0.0029024086838622676</v>
      </c>
      <c r="J50" s="25">
        <f t="shared" si="7"/>
        <v>0.9970975913161377</v>
      </c>
      <c r="L50" s="51">
        <v>43</v>
      </c>
      <c r="M50" s="38">
        <v>0.003127</v>
      </c>
      <c r="N50" s="39">
        <v>94772</v>
      </c>
      <c r="O50" s="38">
        <v>34.56</v>
      </c>
      <c r="P50" s="38">
        <v>0.001891</v>
      </c>
      <c r="Q50" s="39">
        <v>97096</v>
      </c>
      <c r="R50" s="52">
        <v>38.65</v>
      </c>
    </row>
    <row r="51" spans="1:18" ht="12.75">
      <c r="A51" s="23">
        <f t="shared" si="0"/>
        <v>44</v>
      </c>
      <c r="B51" s="23">
        <f t="shared" si="1"/>
        <v>107</v>
      </c>
      <c r="C51" s="23">
        <f t="shared" si="8"/>
        <v>106</v>
      </c>
      <c r="D51" s="24">
        <f t="shared" si="2"/>
        <v>0.00014674232048522793</v>
      </c>
      <c r="E51" s="25">
        <f t="shared" si="3"/>
        <v>0.0015173491018632154</v>
      </c>
      <c r="F51" s="26">
        <f t="shared" si="4"/>
        <v>2.226593281935847E-07</v>
      </c>
      <c r="G51" s="25">
        <f t="shared" si="5"/>
        <v>0.00014651966115703435</v>
      </c>
      <c r="H51" s="25">
        <f t="shared" si="6"/>
        <v>0.0015171264425350218</v>
      </c>
      <c r="I51" s="25">
        <f t="shared" si="9"/>
        <v>0.0016638687630202709</v>
      </c>
      <c r="J51" s="25">
        <f t="shared" si="7"/>
        <v>0.9983361312369797</v>
      </c>
      <c r="L51" s="51">
        <v>44</v>
      </c>
      <c r="M51" s="38">
        <v>0.003418</v>
      </c>
      <c r="N51" s="39">
        <v>94475</v>
      </c>
      <c r="O51" s="38">
        <v>33.67</v>
      </c>
      <c r="P51" s="38">
        <v>0.002059</v>
      </c>
      <c r="Q51" s="39">
        <v>96912</v>
      </c>
      <c r="R51" s="52">
        <v>37.72</v>
      </c>
    </row>
    <row r="52" spans="1:18" ht="12.75">
      <c r="A52" s="23">
        <f t="shared" si="0"/>
        <v>45</v>
      </c>
      <c r="B52" s="23">
        <f t="shared" si="1"/>
        <v>108</v>
      </c>
      <c r="C52" s="23">
        <f t="shared" si="8"/>
        <v>107</v>
      </c>
      <c r="D52" s="24">
        <f t="shared" si="2"/>
        <v>7.337116024261396E-05</v>
      </c>
      <c r="E52" s="25">
        <f t="shared" si="3"/>
        <v>0.0008367734017628027</v>
      </c>
      <c r="F52" s="26">
        <f t="shared" si="4"/>
        <v>6.139503534749579E-08</v>
      </c>
      <c r="G52" s="25">
        <f t="shared" si="5"/>
        <v>7.330976520726647E-05</v>
      </c>
      <c r="H52" s="25">
        <f t="shared" si="6"/>
        <v>0.0008367120067274552</v>
      </c>
      <c r="I52" s="25">
        <f t="shared" si="9"/>
        <v>0.0009100831669700549</v>
      </c>
      <c r="J52" s="25">
        <f t="shared" si="7"/>
        <v>0.99908991683303</v>
      </c>
      <c r="L52" s="53">
        <v>45</v>
      </c>
      <c r="M52" s="40">
        <v>0.003732</v>
      </c>
      <c r="N52" s="41">
        <v>94153</v>
      </c>
      <c r="O52" s="40">
        <v>32.78</v>
      </c>
      <c r="P52" s="40">
        <v>0.002244</v>
      </c>
      <c r="Q52" s="41">
        <v>96713</v>
      </c>
      <c r="R52" s="54">
        <v>36.8</v>
      </c>
    </row>
    <row r="53" spans="1:18" ht="12.75">
      <c r="A53" s="23">
        <f t="shared" si="0"/>
        <v>46</v>
      </c>
      <c r="B53" s="23">
        <f t="shared" si="1"/>
        <v>109</v>
      </c>
      <c r="C53" s="23">
        <f t="shared" si="8"/>
        <v>108</v>
      </c>
      <c r="D53" s="24">
        <f t="shared" si="2"/>
        <v>3.668558012130698E-05</v>
      </c>
      <c r="E53" s="25">
        <f t="shared" si="3"/>
        <v>0.0004351221689166574</v>
      </c>
      <c r="F53" s="26">
        <f t="shared" si="4"/>
        <v>1.5962709190348905E-08</v>
      </c>
      <c r="G53" s="25">
        <f t="shared" si="5"/>
        <v>3.6669617412116635E-05</v>
      </c>
      <c r="H53" s="25">
        <f t="shared" si="6"/>
        <v>0.00043510620620746705</v>
      </c>
      <c r="I53" s="25">
        <f t="shared" si="9"/>
        <v>0.00047179178632872354</v>
      </c>
      <c r="J53" s="25">
        <f t="shared" si="7"/>
        <v>0.9995282082136713</v>
      </c>
      <c r="L53" s="53">
        <v>46</v>
      </c>
      <c r="M53" s="40">
        <v>0.004067</v>
      </c>
      <c r="N53" s="41">
        <v>93801</v>
      </c>
      <c r="O53" s="40">
        <v>31.9</v>
      </c>
      <c r="P53" s="40">
        <v>0.002441</v>
      </c>
      <c r="Q53" s="41">
        <v>96496</v>
      </c>
      <c r="R53" s="54">
        <v>35.88</v>
      </c>
    </row>
    <row r="54" spans="1:18" ht="12.75">
      <c r="A54" s="23">
        <f t="shared" si="0"/>
        <v>47</v>
      </c>
      <c r="B54" s="23">
        <f t="shared" si="1"/>
        <v>110</v>
      </c>
      <c r="C54" s="23">
        <f t="shared" si="8"/>
        <v>109</v>
      </c>
      <c r="D54" s="24">
        <f t="shared" si="2"/>
        <v>1.2228526707102328E-05</v>
      </c>
      <c r="E54" s="25">
        <f t="shared" si="3"/>
        <v>0.00021198259511324334</v>
      </c>
      <c r="F54" s="26">
        <f t="shared" si="4"/>
        <v>2.5922348257831557E-09</v>
      </c>
      <c r="G54" s="25">
        <f t="shared" si="5"/>
        <v>1.2225934472276544E-05</v>
      </c>
      <c r="H54" s="25">
        <f t="shared" si="6"/>
        <v>0.00021198000287841754</v>
      </c>
      <c r="I54" s="25">
        <f t="shared" si="9"/>
        <v>0.0002242085295854901</v>
      </c>
      <c r="J54" s="25">
        <f t="shared" si="7"/>
        <v>0.9997757914704145</v>
      </c>
      <c r="L54" s="53">
        <v>47</v>
      </c>
      <c r="M54" s="40">
        <v>0.004424</v>
      </c>
      <c r="N54" s="41">
        <v>93420</v>
      </c>
      <c r="O54" s="40">
        <v>31.03</v>
      </c>
      <c r="P54" s="40">
        <v>0.002634</v>
      </c>
      <c r="Q54" s="41">
        <v>96260</v>
      </c>
      <c r="R54" s="54">
        <v>34.96</v>
      </c>
    </row>
    <row r="55" spans="1:18" ht="12.75">
      <c r="A55" s="23">
        <f t="shared" si="0"/>
        <v>48</v>
      </c>
      <c r="B55" s="23">
        <f t="shared" si="1"/>
        <v>111</v>
      </c>
      <c r="C55" s="23">
        <f t="shared" si="8"/>
        <v>110</v>
      </c>
      <c r="D55" s="24">
        <f t="shared" si="2"/>
        <v>0</v>
      </c>
      <c r="E55" s="25">
        <f t="shared" si="3"/>
        <v>0.00010041280821153631</v>
      </c>
      <c r="F55" s="26">
        <f t="shared" si="4"/>
        <v>0</v>
      </c>
      <c r="G55" s="25">
        <f t="shared" si="5"/>
        <v>0</v>
      </c>
      <c r="H55" s="25">
        <f t="shared" si="6"/>
        <v>0.00010041280821153631</v>
      </c>
      <c r="I55" s="25">
        <f t="shared" si="9"/>
        <v>0.0001004128082114919</v>
      </c>
      <c r="J55" s="25">
        <f t="shared" si="7"/>
        <v>0.9998995871917885</v>
      </c>
      <c r="L55" s="53">
        <v>48</v>
      </c>
      <c r="M55" s="40">
        <v>0.004805</v>
      </c>
      <c r="N55" s="41">
        <v>93006</v>
      </c>
      <c r="O55" s="40">
        <v>30.17</v>
      </c>
      <c r="P55" s="40">
        <v>0.002815</v>
      </c>
      <c r="Q55" s="41">
        <v>96007</v>
      </c>
      <c r="R55" s="54">
        <v>34.06</v>
      </c>
    </row>
    <row r="56" spans="1:18" ht="12.75">
      <c r="A56" s="23">
        <f t="shared" si="0"/>
        <v>49</v>
      </c>
      <c r="B56" s="23">
        <f t="shared" si="1"/>
        <v>112</v>
      </c>
      <c r="C56" s="23">
        <f t="shared" si="8"/>
        <v>111</v>
      </c>
      <c r="D56" s="24">
        <f t="shared" si="2"/>
        <v>0</v>
      </c>
      <c r="E56" s="25">
        <f t="shared" si="3"/>
        <v>4.462791476068281E-05</v>
      </c>
      <c r="F56" s="26">
        <f t="shared" si="4"/>
        <v>0</v>
      </c>
      <c r="G56" s="25">
        <f t="shared" si="5"/>
        <v>0</v>
      </c>
      <c r="H56" s="25">
        <f t="shared" si="6"/>
        <v>4.462791476068281E-05</v>
      </c>
      <c r="I56" s="25">
        <f t="shared" si="9"/>
        <v>4.46279147606754E-05</v>
      </c>
      <c r="J56" s="25">
        <f t="shared" si="7"/>
        <v>0.9999553720852393</v>
      </c>
      <c r="L56" s="53">
        <v>49</v>
      </c>
      <c r="M56" s="40">
        <v>0.005208</v>
      </c>
      <c r="N56" s="41">
        <v>92560</v>
      </c>
      <c r="O56" s="40">
        <v>29.31</v>
      </c>
      <c r="P56" s="40">
        <v>0.002997</v>
      </c>
      <c r="Q56" s="41">
        <v>95736</v>
      </c>
      <c r="R56" s="54">
        <v>33.15</v>
      </c>
    </row>
    <row r="57" spans="1:18" ht="12.75">
      <c r="A57" s="23">
        <f t="shared" si="0"/>
        <v>50</v>
      </c>
      <c r="B57" s="23">
        <f t="shared" si="1"/>
        <v>113</v>
      </c>
      <c r="C57" s="23">
        <f t="shared" si="8"/>
        <v>112</v>
      </c>
      <c r="D57" s="24">
        <f t="shared" si="2"/>
        <v>0</v>
      </c>
      <c r="E57" s="25">
        <f t="shared" si="3"/>
        <v>2.2313957380341404E-05</v>
      </c>
      <c r="F57" s="26">
        <f t="shared" si="4"/>
        <v>0</v>
      </c>
      <c r="G57" s="25">
        <f t="shared" si="5"/>
        <v>0</v>
      </c>
      <c r="H57" s="25">
        <f t="shared" si="6"/>
        <v>2.2313957380341404E-05</v>
      </c>
      <c r="I57" s="25">
        <f t="shared" si="9"/>
        <v>2.2313957380393212E-05</v>
      </c>
      <c r="J57" s="25">
        <f t="shared" si="7"/>
        <v>0.9999776860426196</v>
      </c>
      <c r="L57" s="51">
        <v>50</v>
      </c>
      <c r="M57" s="38">
        <v>0.005657</v>
      </c>
      <c r="N57" s="39">
        <v>92077</v>
      </c>
      <c r="O57" s="38">
        <v>28.46</v>
      </c>
      <c r="P57" s="38">
        <v>0.003198</v>
      </c>
      <c r="Q57" s="39">
        <v>95449</v>
      </c>
      <c r="R57" s="52">
        <v>32.25</v>
      </c>
    </row>
    <row r="58" spans="1:18" ht="12.75">
      <c r="A58" s="23">
        <f t="shared" si="0"/>
        <v>51</v>
      </c>
      <c r="B58" s="23">
        <f t="shared" si="1"/>
        <v>114</v>
      </c>
      <c r="C58" s="23">
        <f t="shared" si="8"/>
        <v>113</v>
      </c>
      <c r="D58" s="24">
        <f t="shared" si="2"/>
        <v>0</v>
      </c>
      <c r="E58" s="25">
        <f t="shared" si="3"/>
        <v>1.1156978690170702E-05</v>
      </c>
      <c r="F58" s="26">
        <f t="shared" si="4"/>
        <v>0</v>
      </c>
      <c r="G58" s="25">
        <f t="shared" si="5"/>
        <v>0</v>
      </c>
      <c r="H58" s="25">
        <f t="shared" si="6"/>
        <v>1.1156978690170702E-05</v>
      </c>
      <c r="I58" s="25">
        <f t="shared" si="9"/>
        <v>1.1156978690141095E-05</v>
      </c>
      <c r="J58" s="25">
        <f t="shared" si="7"/>
        <v>0.9999888430213099</v>
      </c>
      <c r="L58" s="51">
        <v>51</v>
      </c>
      <c r="M58" s="38">
        <v>0.006134</v>
      </c>
      <c r="N58" s="39">
        <v>91557</v>
      </c>
      <c r="O58" s="38">
        <v>27.62</v>
      </c>
      <c r="P58" s="38">
        <v>0.003431</v>
      </c>
      <c r="Q58" s="39">
        <v>95144</v>
      </c>
      <c r="R58" s="52">
        <v>31.35</v>
      </c>
    </row>
    <row r="59" spans="1:18" ht="12.75">
      <c r="A59" s="23">
        <f t="shared" si="0"/>
        <v>52</v>
      </c>
      <c r="B59" s="23">
        <f t="shared" si="1"/>
        <v>115</v>
      </c>
      <c r="C59" s="23">
        <f t="shared" si="8"/>
        <v>114</v>
      </c>
      <c r="D59" s="24">
        <f t="shared" si="2"/>
        <v>0</v>
      </c>
      <c r="E59" s="25">
        <f t="shared" si="3"/>
        <v>0</v>
      </c>
      <c r="F59" s="26">
        <f t="shared" si="4"/>
        <v>0</v>
      </c>
      <c r="G59" s="25">
        <f t="shared" si="5"/>
        <v>0</v>
      </c>
      <c r="H59" s="25">
        <f t="shared" si="6"/>
        <v>0</v>
      </c>
      <c r="I59" s="25">
        <f t="shared" si="9"/>
        <v>0</v>
      </c>
      <c r="J59" s="25">
        <f t="shared" si="7"/>
        <v>1</v>
      </c>
      <c r="L59" s="51">
        <v>52</v>
      </c>
      <c r="M59" s="38">
        <v>0.006595</v>
      </c>
      <c r="N59" s="39">
        <v>90995</v>
      </c>
      <c r="O59" s="38">
        <v>26.79</v>
      </c>
      <c r="P59" s="38">
        <v>0.003696</v>
      </c>
      <c r="Q59" s="39">
        <v>94818</v>
      </c>
      <c r="R59" s="52">
        <v>30.46</v>
      </c>
    </row>
    <row r="60" spans="1:18" ht="12.75">
      <c r="A60" s="23">
        <f t="shared" si="0"/>
        <v>53</v>
      </c>
      <c r="B60" s="23">
        <f t="shared" si="1"/>
        <v>116</v>
      </c>
      <c r="C60" s="23">
        <f t="shared" si="8"/>
        <v>115</v>
      </c>
      <c r="D60" s="24">
        <f t="shared" si="2"/>
        <v>0</v>
      </c>
      <c r="E60" s="25">
        <f t="shared" si="3"/>
        <v>0</v>
      </c>
      <c r="F60" s="26">
        <f t="shared" si="4"/>
        <v>0</v>
      </c>
      <c r="G60" s="25">
        <f t="shared" si="5"/>
        <v>0</v>
      </c>
      <c r="H60" s="25">
        <f t="shared" si="6"/>
        <v>0</v>
      </c>
      <c r="I60" s="25">
        <f t="shared" si="9"/>
        <v>0</v>
      </c>
      <c r="J60" s="25">
        <f t="shared" si="7"/>
        <v>1</v>
      </c>
      <c r="L60" s="51">
        <v>53</v>
      </c>
      <c r="M60" s="38">
        <v>0.007027</v>
      </c>
      <c r="N60" s="39">
        <v>90395</v>
      </c>
      <c r="O60" s="38">
        <v>25.96</v>
      </c>
      <c r="P60" s="38">
        <v>0.003998</v>
      </c>
      <c r="Q60" s="39">
        <v>94467</v>
      </c>
      <c r="R60" s="52">
        <v>29.57</v>
      </c>
    </row>
    <row r="61" spans="1:18" ht="12.75">
      <c r="A61" s="23">
        <f t="shared" si="0"/>
        <v>54</v>
      </c>
      <c r="B61" s="23">
        <f t="shared" si="1"/>
        <v>117</v>
      </c>
      <c r="C61" s="23">
        <f t="shared" si="8"/>
        <v>116</v>
      </c>
      <c r="D61" s="24">
        <f t="shared" si="2"/>
        <v>0</v>
      </c>
      <c r="E61" s="25">
        <f t="shared" si="3"/>
        <v>0</v>
      </c>
      <c r="F61" s="26">
        <f t="shared" si="4"/>
        <v>0</v>
      </c>
      <c r="G61" s="25">
        <f t="shared" si="5"/>
        <v>0</v>
      </c>
      <c r="H61" s="25">
        <f t="shared" si="6"/>
        <v>0</v>
      </c>
      <c r="I61" s="25">
        <f t="shared" si="9"/>
        <v>0</v>
      </c>
      <c r="J61" s="25">
        <f t="shared" si="7"/>
        <v>1</v>
      </c>
      <c r="L61" s="51">
        <v>54</v>
      </c>
      <c r="M61" s="38">
        <v>0.007457</v>
      </c>
      <c r="N61" s="39">
        <v>89760</v>
      </c>
      <c r="O61" s="38">
        <v>25.14</v>
      </c>
      <c r="P61" s="38">
        <v>0.004341</v>
      </c>
      <c r="Q61" s="39">
        <v>94090</v>
      </c>
      <c r="R61" s="52">
        <v>28.68</v>
      </c>
    </row>
    <row r="62" spans="1:18" ht="12.75">
      <c r="A62" s="23">
        <f t="shared" si="0"/>
        <v>55</v>
      </c>
      <c r="B62" s="23">
        <f t="shared" si="1"/>
        <v>118</v>
      </c>
      <c r="C62" s="23">
        <f t="shared" si="8"/>
        <v>117</v>
      </c>
      <c r="D62" s="24">
        <f t="shared" si="2"/>
        <v>0</v>
      </c>
      <c r="E62" s="25">
        <f t="shared" si="3"/>
        <v>0</v>
      </c>
      <c r="F62" s="26">
        <f t="shared" si="4"/>
        <v>0</v>
      </c>
      <c r="G62" s="25">
        <f t="shared" si="5"/>
        <v>0</v>
      </c>
      <c r="H62" s="25">
        <f t="shared" si="6"/>
        <v>0</v>
      </c>
      <c r="I62" s="25">
        <f t="shared" si="9"/>
        <v>0</v>
      </c>
      <c r="J62" s="25">
        <f t="shared" si="7"/>
        <v>1</v>
      </c>
      <c r="L62" s="53">
        <v>55</v>
      </c>
      <c r="M62" s="40">
        <v>0.007921</v>
      </c>
      <c r="N62" s="41">
        <v>89090</v>
      </c>
      <c r="O62" s="40">
        <v>24.33</v>
      </c>
      <c r="P62" s="40">
        <v>0.004722</v>
      </c>
      <c r="Q62" s="41">
        <v>93681</v>
      </c>
      <c r="R62" s="54">
        <v>27.81</v>
      </c>
    </row>
    <row r="63" spans="1:18" ht="12.75">
      <c r="A63" s="23">
        <f t="shared" si="0"/>
        <v>56</v>
      </c>
      <c r="B63" s="23">
        <f t="shared" si="1"/>
        <v>119</v>
      </c>
      <c r="C63" s="23">
        <f t="shared" si="8"/>
        <v>118</v>
      </c>
      <c r="D63" s="24">
        <f t="shared" si="2"/>
        <v>0</v>
      </c>
      <c r="E63" s="25">
        <f t="shared" si="3"/>
        <v>0</v>
      </c>
      <c r="F63" s="26">
        <f t="shared" si="4"/>
        <v>0</v>
      </c>
      <c r="G63" s="25">
        <f t="shared" si="5"/>
        <v>0</v>
      </c>
      <c r="H63" s="25">
        <f t="shared" si="6"/>
        <v>0</v>
      </c>
      <c r="I63" s="25">
        <f t="shared" si="9"/>
        <v>0</v>
      </c>
      <c r="J63" s="25">
        <f t="shared" si="7"/>
        <v>1</v>
      </c>
      <c r="L63" s="53">
        <v>56</v>
      </c>
      <c r="M63" s="40">
        <v>0.008467</v>
      </c>
      <c r="N63" s="41">
        <v>88385</v>
      </c>
      <c r="O63" s="40">
        <v>23.52</v>
      </c>
      <c r="P63" s="40">
        <v>0.005148</v>
      </c>
      <c r="Q63" s="41">
        <v>93239</v>
      </c>
      <c r="R63" s="54">
        <v>26.94</v>
      </c>
    </row>
    <row r="64" spans="1:18" ht="12.75">
      <c r="A64" s="23">
        <f t="shared" si="0"/>
      </c>
      <c r="B64" s="23">
        <f t="shared" si="1"/>
      </c>
      <c r="C64" s="23">
        <f t="shared" si="8"/>
      </c>
      <c r="D64" s="24">
        <f t="shared" si="2"/>
      </c>
      <c r="E64" s="25">
        <f t="shared" si="3"/>
      </c>
      <c r="F64" s="26">
        <f t="shared" si="4"/>
      </c>
      <c r="G64" s="25">
        <f t="shared" si="5"/>
      </c>
      <c r="H64" s="25">
        <f t="shared" si="6"/>
      </c>
      <c r="I64" s="25">
        <f t="shared" si="9"/>
      </c>
      <c r="J64" s="25">
        <f t="shared" si="7"/>
      </c>
      <c r="L64" s="53">
        <v>57</v>
      </c>
      <c r="M64" s="40">
        <v>0.009121</v>
      </c>
      <c r="N64" s="41">
        <v>87636</v>
      </c>
      <c r="O64" s="40">
        <v>22.71</v>
      </c>
      <c r="P64" s="40">
        <v>0.005627</v>
      </c>
      <c r="Q64" s="41">
        <v>92759</v>
      </c>
      <c r="R64" s="54">
        <v>26.07</v>
      </c>
    </row>
    <row r="65" spans="1:18" ht="12.75">
      <c r="A65" s="23">
        <f t="shared" si="0"/>
      </c>
      <c r="B65" s="23">
        <f t="shared" si="1"/>
      </c>
      <c r="C65" s="23">
        <f t="shared" si="8"/>
      </c>
      <c r="D65" s="24">
        <f t="shared" si="2"/>
      </c>
      <c r="E65" s="25">
        <f t="shared" si="3"/>
      </c>
      <c r="F65" s="26">
        <f t="shared" si="4"/>
      </c>
      <c r="G65" s="25">
        <f t="shared" si="5"/>
      </c>
      <c r="H65" s="25">
        <f t="shared" si="6"/>
      </c>
      <c r="I65" s="25">
        <f t="shared" si="9"/>
      </c>
      <c r="J65" s="25">
        <f t="shared" si="7"/>
      </c>
      <c r="L65" s="53">
        <v>58</v>
      </c>
      <c r="M65" s="40">
        <v>0.009912</v>
      </c>
      <c r="N65" s="41">
        <v>86837</v>
      </c>
      <c r="O65" s="40">
        <v>21.92</v>
      </c>
      <c r="P65" s="40">
        <v>0.006166</v>
      </c>
      <c r="Q65" s="41">
        <v>92237</v>
      </c>
      <c r="R65" s="54">
        <v>25.22</v>
      </c>
    </row>
    <row r="66" spans="1:18" ht="12.75">
      <c r="A66" s="23">
        <f t="shared" si="0"/>
      </c>
      <c r="B66" s="23">
        <f t="shared" si="1"/>
      </c>
      <c r="C66" s="23">
        <f t="shared" si="8"/>
      </c>
      <c r="D66" s="24">
        <f t="shared" si="2"/>
      </c>
      <c r="E66" s="25">
        <f t="shared" si="3"/>
      </c>
      <c r="F66" s="26">
        <f t="shared" si="4"/>
      </c>
      <c r="G66" s="25">
        <f t="shared" si="5"/>
      </c>
      <c r="H66" s="25">
        <f t="shared" si="6"/>
      </c>
      <c r="I66" s="25">
        <f t="shared" si="9"/>
      </c>
      <c r="J66" s="25">
        <f t="shared" si="7"/>
      </c>
      <c r="L66" s="53">
        <v>59</v>
      </c>
      <c r="M66" s="40">
        <v>0.010827</v>
      </c>
      <c r="N66" s="41">
        <v>85976</v>
      </c>
      <c r="O66" s="40">
        <v>21.13</v>
      </c>
      <c r="P66" s="40">
        <v>0.006765</v>
      </c>
      <c r="Q66" s="41">
        <v>91668</v>
      </c>
      <c r="R66" s="54">
        <v>24.37</v>
      </c>
    </row>
    <row r="67" spans="1:18" ht="12.75">
      <c r="A67" s="23">
        <f t="shared" si="0"/>
      </c>
      <c r="B67" s="23">
        <f t="shared" si="1"/>
      </c>
      <c r="C67" s="23">
        <f t="shared" si="8"/>
      </c>
      <c r="D67" s="24">
        <f t="shared" si="2"/>
      </c>
      <c r="E67" s="25">
        <f t="shared" si="3"/>
      </c>
      <c r="F67" s="26">
        <f t="shared" si="4"/>
      </c>
      <c r="G67" s="25">
        <f t="shared" si="5"/>
      </c>
      <c r="H67" s="25">
        <f t="shared" si="6"/>
      </c>
      <c r="I67" s="25">
        <f t="shared" si="9"/>
      </c>
      <c r="J67" s="25">
        <f t="shared" si="7"/>
      </c>
      <c r="L67" s="51">
        <v>60</v>
      </c>
      <c r="M67" s="38">
        <v>0.011858</v>
      </c>
      <c r="N67" s="39">
        <v>85045</v>
      </c>
      <c r="O67" s="38">
        <v>20.36</v>
      </c>
      <c r="P67" s="38">
        <v>0.007445</v>
      </c>
      <c r="Q67" s="39">
        <v>91048</v>
      </c>
      <c r="R67" s="52">
        <v>23.53</v>
      </c>
    </row>
    <row r="68" spans="1:18" ht="12.75">
      <c r="A68" s="23">
        <f t="shared" si="0"/>
      </c>
      <c r="B68" s="23">
        <f t="shared" si="1"/>
      </c>
      <c r="C68" s="23">
        <f t="shared" si="8"/>
      </c>
      <c r="D68" s="24">
        <f t="shared" si="2"/>
      </c>
      <c r="E68" s="25">
        <f t="shared" si="3"/>
      </c>
      <c r="F68" s="26">
        <f t="shared" si="4"/>
      </c>
      <c r="G68" s="25">
        <f t="shared" si="5"/>
      </c>
      <c r="H68" s="25">
        <f t="shared" si="6"/>
      </c>
      <c r="I68" s="25">
        <f t="shared" si="9"/>
      </c>
      <c r="J68" s="25">
        <f t="shared" si="7"/>
      </c>
      <c r="L68" s="51">
        <v>61</v>
      </c>
      <c r="M68" s="38">
        <v>0.012966</v>
      </c>
      <c r="N68" s="39">
        <v>84037</v>
      </c>
      <c r="O68" s="38">
        <v>19.6</v>
      </c>
      <c r="P68" s="38">
        <v>0.008187</v>
      </c>
      <c r="Q68" s="39">
        <v>90370</v>
      </c>
      <c r="R68" s="52">
        <v>22.71</v>
      </c>
    </row>
    <row r="69" spans="1:18" ht="12.75">
      <c r="A69" s="23">
        <f t="shared" si="0"/>
      </c>
      <c r="B69" s="23">
        <f t="shared" si="1"/>
      </c>
      <c r="C69" s="23">
        <f t="shared" si="8"/>
      </c>
      <c r="D69" s="24">
        <f t="shared" si="2"/>
      </c>
      <c r="E69" s="25">
        <f t="shared" si="3"/>
      </c>
      <c r="F69" s="26">
        <f t="shared" si="4"/>
      </c>
      <c r="G69" s="25">
        <f t="shared" si="5"/>
      </c>
      <c r="H69" s="25">
        <f t="shared" si="6"/>
      </c>
      <c r="I69" s="25">
        <f t="shared" si="9"/>
      </c>
      <c r="J69" s="25">
        <f t="shared" si="7"/>
      </c>
      <c r="L69" s="51">
        <v>62</v>
      </c>
      <c r="M69" s="38">
        <v>0.014123</v>
      </c>
      <c r="N69" s="39">
        <v>82947</v>
      </c>
      <c r="O69" s="38">
        <v>18.85</v>
      </c>
      <c r="P69" s="38">
        <v>0.008959</v>
      </c>
      <c r="Q69" s="39">
        <v>89630</v>
      </c>
      <c r="R69" s="52">
        <v>21.89</v>
      </c>
    </row>
    <row r="70" spans="1:18" ht="12.75">
      <c r="A70" s="23">
        <f t="shared" si="0"/>
      </c>
      <c r="B70" s="23">
        <f t="shared" si="1"/>
      </c>
      <c r="C70" s="23">
        <f t="shared" si="8"/>
      </c>
      <c r="D70" s="24">
        <f t="shared" si="2"/>
      </c>
      <c r="E70" s="25">
        <f t="shared" si="3"/>
      </c>
      <c r="F70" s="26">
        <f t="shared" si="4"/>
      </c>
      <c r="G70" s="25">
        <f t="shared" si="5"/>
      </c>
      <c r="H70" s="25">
        <f t="shared" si="6"/>
      </c>
      <c r="I70" s="25">
        <f t="shared" si="9"/>
      </c>
      <c r="J70" s="25">
        <f t="shared" si="7"/>
      </c>
      <c r="L70" s="51">
        <v>63</v>
      </c>
      <c r="M70" s="38">
        <v>0.015312</v>
      </c>
      <c r="N70" s="39">
        <v>81776</v>
      </c>
      <c r="O70" s="38">
        <v>18.11</v>
      </c>
      <c r="P70" s="38">
        <v>0.009747</v>
      </c>
      <c r="Q70" s="39">
        <v>88827</v>
      </c>
      <c r="R70" s="52">
        <v>21.08</v>
      </c>
    </row>
    <row r="71" spans="1:18" ht="12.75">
      <c r="A71" s="23">
        <f aca="true" t="shared" si="10" ref="A71:A126">IF(L71+MAX($B$2:$C$2)&gt;119,"",L71)</f>
      </c>
      <c r="B71" s="23">
        <f aca="true" t="shared" si="11" ref="B71:B126">IF(A71="","",$B$2+A71)</f>
      </c>
      <c r="C71" s="23">
        <f t="shared" si="8"/>
      </c>
      <c r="D71" s="24">
        <f aca="true" t="shared" si="12" ref="D71:D126">IF(A71="","",VLOOKUP(B71,$L$7:$R$126,IF($B$3="Male",3,6))/VLOOKUP($B$2,$L$7:$R$126,IF($B$3="Male",3,6)))</f>
      </c>
      <c r="E71" s="25">
        <f aca="true" t="shared" si="13" ref="E71:E126">IF(A71="","",VLOOKUP(C71,$L$7:$R$126,IF($C$3="Male",3,6))/VLOOKUP($C$2,$L$7:$R$126,IF($C$3="Male",3,6)))</f>
      </c>
      <c r="F71" s="26">
        <f aca="true" t="shared" si="14" ref="F71:F126">IF(A71="","",D71*E71)</f>
      </c>
      <c r="G71" s="25">
        <f aca="true" t="shared" si="15" ref="G71:G126">IF(A71="","",D71*(1-E71))</f>
      </c>
      <c r="H71" s="25">
        <f aca="true" t="shared" si="16" ref="H71:H126">IF(A71="","",E71*(1-D71))</f>
      </c>
      <c r="I71" s="25">
        <f t="shared" si="9"/>
      </c>
      <c r="J71" s="25">
        <f aca="true" t="shared" si="17" ref="J71:J126">IF(A71="","",(1-D71)*(1-E71))</f>
      </c>
      <c r="L71" s="51">
        <v>64</v>
      </c>
      <c r="M71" s="38">
        <v>0.016567</v>
      </c>
      <c r="N71" s="39">
        <v>80524</v>
      </c>
      <c r="O71" s="38">
        <v>17.38</v>
      </c>
      <c r="P71" s="38">
        <v>0.010582</v>
      </c>
      <c r="Q71" s="39">
        <v>87962</v>
      </c>
      <c r="R71" s="52">
        <v>20.29</v>
      </c>
    </row>
    <row r="72" spans="1:18" ht="12.75">
      <c r="A72" s="23">
        <f t="shared" si="10"/>
      </c>
      <c r="B72" s="23">
        <f t="shared" si="11"/>
      </c>
      <c r="C72" s="23">
        <f aca="true" t="shared" si="18" ref="C72:C123">IF(A72="","",$C$2+A72)</f>
      </c>
      <c r="D72" s="24">
        <f t="shared" si="12"/>
      </c>
      <c r="E72" s="25">
        <f t="shared" si="13"/>
      </c>
      <c r="F72" s="26">
        <f t="shared" si="14"/>
      </c>
      <c r="G72" s="25">
        <f t="shared" si="15"/>
      </c>
      <c r="H72" s="25">
        <f t="shared" si="16"/>
      </c>
      <c r="I72" s="25">
        <f aca="true" t="shared" si="19" ref="I72:I126">IF(A72="","",1-J72)</f>
      </c>
      <c r="J72" s="25">
        <f t="shared" si="17"/>
      </c>
      <c r="L72" s="53">
        <v>65</v>
      </c>
      <c r="M72" s="40">
        <v>0.017976</v>
      </c>
      <c r="N72" s="41">
        <v>79190</v>
      </c>
      <c r="O72" s="40">
        <v>16.67</v>
      </c>
      <c r="P72" s="40">
        <v>0.011511</v>
      </c>
      <c r="Q72" s="41">
        <v>87031</v>
      </c>
      <c r="R72" s="54">
        <v>19.5</v>
      </c>
    </row>
    <row r="73" spans="1:18" ht="12.75">
      <c r="A73" s="23">
        <f t="shared" si="10"/>
      </c>
      <c r="B73" s="23">
        <f t="shared" si="11"/>
      </c>
      <c r="C73" s="23">
        <f t="shared" si="18"/>
      </c>
      <c r="D73" s="24">
        <f t="shared" si="12"/>
      </c>
      <c r="E73" s="25">
        <f t="shared" si="13"/>
      </c>
      <c r="F73" s="26">
        <f t="shared" si="14"/>
      </c>
      <c r="G73" s="25">
        <f t="shared" si="15"/>
      </c>
      <c r="H73" s="25">
        <f t="shared" si="16"/>
      </c>
      <c r="I73" s="25">
        <f t="shared" si="19"/>
      </c>
      <c r="J73" s="25">
        <f t="shared" si="17"/>
      </c>
      <c r="L73" s="53">
        <v>66</v>
      </c>
      <c r="M73" s="40">
        <v>0.019564</v>
      </c>
      <c r="N73" s="41">
        <v>77766</v>
      </c>
      <c r="O73" s="40">
        <v>15.96</v>
      </c>
      <c r="P73" s="40">
        <v>0.012572</v>
      </c>
      <c r="Q73" s="41">
        <v>86029</v>
      </c>
      <c r="R73" s="54">
        <v>18.72</v>
      </c>
    </row>
    <row r="74" spans="1:18" ht="12.75">
      <c r="A74" s="23">
        <f t="shared" si="10"/>
      </c>
      <c r="B74" s="23">
        <f t="shared" si="11"/>
      </c>
      <c r="C74" s="23">
        <f t="shared" si="18"/>
      </c>
      <c r="D74" s="24">
        <f t="shared" si="12"/>
      </c>
      <c r="E74" s="25">
        <f t="shared" si="13"/>
      </c>
      <c r="F74" s="26">
        <f t="shared" si="14"/>
      </c>
      <c r="G74" s="25">
        <f t="shared" si="15"/>
      </c>
      <c r="H74" s="25">
        <f t="shared" si="16"/>
      </c>
      <c r="I74" s="25">
        <f t="shared" si="19"/>
      </c>
      <c r="J74" s="25">
        <f t="shared" si="17"/>
      </c>
      <c r="L74" s="53">
        <v>67</v>
      </c>
      <c r="M74" s="40">
        <v>0.021291</v>
      </c>
      <c r="N74" s="41">
        <v>76245</v>
      </c>
      <c r="O74" s="40">
        <v>15.27</v>
      </c>
      <c r="P74" s="40">
        <v>0.013772</v>
      </c>
      <c r="Q74" s="41">
        <v>84947</v>
      </c>
      <c r="R74" s="54">
        <v>17.95</v>
      </c>
    </row>
    <row r="75" spans="1:18" ht="12.75">
      <c r="A75" s="23">
        <f t="shared" si="10"/>
      </c>
      <c r="B75" s="23">
        <f t="shared" si="11"/>
      </c>
      <c r="C75" s="23">
        <f t="shared" si="18"/>
      </c>
      <c r="D75" s="24">
        <f t="shared" si="12"/>
      </c>
      <c r="E75" s="25">
        <f t="shared" si="13"/>
      </c>
      <c r="F75" s="26">
        <f t="shared" si="14"/>
      </c>
      <c r="G75" s="25">
        <f t="shared" si="15"/>
      </c>
      <c r="H75" s="25">
        <f t="shared" si="16"/>
      </c>
      <c r="I75" s="25">
        <f t="shared" si="19"/>
      </c>
      <c r="J75" s="25">
        <f t="shared" si="17"/>
      </c>
      <c r="L75" s="53">
        <v>68</v>
      </c>
      <c r="M75" s="40">
        <v>0.023162</v>
      </c>
      <c r="N75" s="41">
        <v>74621</v>
      </c>
      <c r="O75" s="40">
        <v>14.59</v>
      </c>
      <c r="P75" s="40">
        <v>0.01513</v>
      </c>
      <c r="Q75" s="41">
        <v>83777</v>
      </c>
      <c r="R75" s="54">
        <v>17.19</v>
      </c>
    </row>
    <row r="76" spans="1:18" ht="12.75">
      <c r="A76" s="23">
        <f t="shared" si="10"/>
      </c>
      <c r="B76" s="23">
        <f t="shared" si="11"/>
      </c>
      <c r="C76" s="23">
        <f t="shared" si="18"/>
      </c>
      <c r="D76" s="24">
        <f t="shared" si="12"/>
      </c>
      <c r="E76" s="25">
        <f t="shared" si="13"/>
      </c>
      <c r="F76" s="26">
        <f t="shared" si="14"/>
      </c>
      <c r="G76" s="25">
        <f t="shared" si="15"/>
      </c>
      <c r="H76" s="25">
        <f t="shared" si="16"/>
      </c>
      <c r="I76" s="25">
        <f t="shared" si="19"/>
      </c>
      <c r="J76" s="25">
        <f t="shared" si="17"/>
      </c>
      <c r="L76" s="53">
        <v>69</v>
      </c>
      <c r="M76" s="40">
        <v>0.025217</v>
      </c>
      <c r="N76" s="41">
        <v>72893</v>
      </c>
      <c r="O76" s="40">
        <v>13.93</v>
      </c>
      <c r="P76" s="40">
        <v>0.016651</v>
      </c>
      <c r="Q76" s="41">
        <v>82510</v>
      </c>
      <c r="R76" s="54">
        <v>16.45</v>
      </c>
    </row>
    <row r="77" spans="1:18" ht="12.75">
      <c r="A77" s="23">
        <f t="shared" si="10"/>
      </c>
      <c r="B77" s="23">
        <f t="shared" si="11"/>
      </c>
      <c r="C77" s="23">
        <f t="shared" si="18"/>
      </c>
      <c r="D77" s="24">
        <f t="shared" si="12"/>
      </c>
      <c r="E77" s="25">
        <f t="shared" si="13"/>
      </c>
      <c r="F77" s="26">
        <f t="shared" si="14"/>
      </c>
      <c r="G77" s="25">
        <f t="shared" si="15"/>
      </c>
      <c r="H77" s="25">
        <f t="shared" si="16"/>
      </c>
      <c r="I77" s="25">
        <f t="shared" si="19"/>
      </c>
      <c r="J77" s="25">
        <f t="shared" si="17"/>
      </c>
      <c r="L77" s="51">
        <v>70</v>
      </c>
      <c r="M77" s="38">
        <v>0.027533</v>
      </c>
      <c r="N77" s="39">
        <v>71055</v>
      </c>
      <c r="O77" s="38">
        <v>13.27</v>
      </c>
      <c r="P77" s="38">
        <v>0.018406</v>
      </c>
      <c r="Q77" s="39">
        <v>81136</v>
      </c>
      <c r="R77" s="52">
        <v>15.72</v>
      </c>
    </row>
    <row r="78" spans="1:18" ht="12.75">
      <c r="A78" s="23">
        <f t="shared" si="10"/>
      </c>
      <c r="B78" s="23">
        <f t="shared" si="11"/>
      </c>
      <c r="C78" s="23">
        <f t="shared" si="18"/>
      </c>
      <c r="D78" s="24">
        <f t="shared" si="12"/>
      </c>
      <c r="E78" s="25">
        <f t="shared" si="13"/>
      </c>
      <c r="F78" s="26">
        <f t="shared" si="14"/>
      </c>
      <c r="G78" s="25">
        <f t="shared" si="15"/>
      </c>
      <c r="H78" s="25">
        <f t="shared" si="16"/>
      </c>
      <c r="I78" s="25">
        <f t="shared" si="19"/>
      </c>
      <c r="J78" s="25">
        <f t="shared" si="17"/>
      </c>
      <c r="L78" s="51">
        <v>71</v>
      </c>
      <c r="M78" s="38">
        <v>0.030131</v>
      </c>
      <c r="N78" s="39">
        <v>69098</v>
      </c>
      <c r="O78" s="38">
        <v>12.64</v>
      </c>
      <c r="P78" s="38">
        <v>0.020342</v>
      </c>
      <c r="Q78" s="39">
        <v>79643</v>
      </c>
      <c r="R78" s="52">
        <v>15.01</v>
      </c>
    </row>
    <row r="79" spans="1:18" ht="12.75">
      <c r="A79" s="23">
        <f t="shared" si="10"/>
      </c>
      <c r="B79" s="23">
        <f t="shared" si="11"/>
      </c>
      <c r="C79" s="23">
        <f t="shared" si="18"/>
      </c>
      <c r="D79" s="24">
        <f t="shared" si="12"/>
      </c>
      <c r="E79" s="25">
        <f t="shared" si="13"/>
      </c>
      <c r="F79" s="26">
        <f t="shared" si="14"/>
      </c>
      <c r="G79" s="25">
        <f t="shared" si="15"/>
      </c>
      <c r="H79" s="25">
        <f t="shared" si="16"/>
      </c>
      <c r="I79" s="25">
        <f t="shared" si="19"/>
      </c>
      <c r="J79" s="25">
        <f t="shared" si="17"/>
      </c>
      <c r="L79" s="51">
        <v>72</v>
      </c>
      <c r="M79" s="38">
        <v>0.032978</v>
      </c>
      <c r="N79" s="39">
        <v>67016</v>
      </c>
      <c r="O79" s="38">
        <v>12.01</v>
      </c>
      <c r="P79" s="38">
        <v>0.022346</v>
      </c>
      <c r="Q79" s="39">
        <v>78023</v>
      </c>
      <c r="R79" s="52">
        <v>14.31</v>
      </c>
    </row>
    <row r="80" spans="1:18" ht="12.75">
      <c r="A80" s="23">
        <f t="shared" si="10"/>
      </c>
      <c r="B80" s="23">
        <f t="shared" si="11"/>
      </c>
      <c r="C80" s="23">
        <f t="shared" si="18"/>
      </c>
      <c r="D80" s="24">
        <f t="shared" si="12"/>
      </c>
      <c r="E80" s="25">
        <f t="shared" si="13"/>
      </c>
      <c r="F80" s="26">
        <f t="shared" si="14"/>
      </c>
      <c r="G80" s="25">
        <f t="shared" si="15"/>
      </c>
      <c r="H80" s="25">
        <f t="shared" si="16"/>
      </c>
      <c r="I80" s="25">
        <f t="shared" si="19"/>
      </c>
      <c r="J80" s="25">
        <f t="shared" si="17"/>
      </c>
      <c r="L80" s="51">
        <v>73</v>
      </c>
      <c r="M80" s="38">
        <v>0.036086</v>
      </c>
      <c r="N80" s="39">
        <v>64806</v>
      </c>
      <c r="O80" s="38">
        <v>11.41</v>
      </c>
      <c r="P80" s="38">
        <v>0.024382</v>
      </c>
      <c r="Q80" s="39">
        <v>76279</v>
      </c>
      <c r="R80" s="52">
        <v>13.62</v>
      </c>
    </row>
    <row r="81" spans="1:18" ht="12.75">
      <c r="A81" s="23">
        <f t="shared" si="10"/>
      </c>
      <c r="B81" s="23">
        <f t="shared" si="11"/>
      </c>
      <c r="C81" s="23">
        <f t="shared" si="18"/>
      </c>
      <c r="D81" s="24">
        <f t="shared" si="12"/>
      </c>
      <c r="E81" s="25">
        <f t="shared" si="13"/>
      </c>
      <c r="F81" s="26">
        <f t="shared" si="14"/>
      </c>
      <c r="G81" s="25">
        <f t="shared" si="15"/>
      </c>
      <c r="H81" s="25">
        <f t="shared" si="16"/>
      </c>
      <c r="I81" s="25">
        <f t="shared" si="19"/>
      </c>
      <c r="J81" s="25">
        <f t="shared" si="17"/>
      </c>
      <c r="L81" s="51">
        <v>74</v>
      </c>
      <c r="M81" s="38">
        <v>0.039506</v>
      </c>
      <c r="N81" s="39">
        <v>62468</v>
      </c>
      <c r="O81" s="38">
        <v>10.81</v>
      </c>
      <c r="P81" s="38">
        <v>0.026551</v>
      </c>
      <c r="Q81" s="39">
        <v>74419</v>
      </c>
      <c r="R81" s="52">
        <v>12.95</v>
      </c>
    </row>
    <row r="82" spans="1:18" ht="12.75">
      <c r="A82" s="23">
        <f t="shared" si="10"/>
      </c>
      <c r="B82" s="23">
        <f t="shared" si="11"/>
      </c>
      <c r="C82" s="23">
        <f t="shared" si="18"/>
      </c>
      <c r="D82" s="24">
        <f t="shared" si="12"/>
      </c>
      <c r="E82" s="25">
        <f t="shared" si="13"/>
      </c>
      <c r="F82" s="26">
        <f t="shared" si="14"/>
      </c>
      <c r="G82" s="25">
        <f t="shared" si="15"/>
      </c>
      <c r="H82" s="25">
        <f t="shared" si="16"/>
      </c>
      <c r="I82" s="25">
        <f t="shared" si="19"/>
      </c>
      <c r="J82" s="25">
        <f t="shared" si="17"/>
      </c>
      <c r="L82" s="53">
        <v>75</v>
      </c>
      <c r="M82" s="40">
        <v>0.043415</v>
      </c>
      <c r="N82" s="41">
        <v>60000</v>
      </c>
      <c r="O82" s="40">
        <v>10.24</v>
      </c>
      <c r="P82" s="40">
        <v>0.029073</v>
      </c>
      <c r="Q82" s="41">
        <v>72443</v>
      </c>
      <c r="R82" s="54">
        <v>12.29</v>
      </c>
    </row>
    <row r="83" spans="1:18" ht="12.75">
      <c r="A83" s="23">
        <f t="shared" si="10"/>
      </c>
      <c r="B83" s="23">
        <f t="shared" si="11"/>
      </c>
      <c r="C83" s="23">
        <f t="shared" si="18"/>
      </c>
      <c r="D83" s="24">
        <f t="shared" si="12"/>
      </c>
      <c r="E83" s="25">
        <f t="shared" si="13"/>
      </c>
      <c r="F83" s="26">
        <f t="shared" si="14"/>
      </c>
      <c r="G83" s="25">
        <f t="shared" si="15"/>
      </c>
      <c r="H83" s="25">
        <f t="shared" si="16"/>
      </c>
      <c r="I83" s="25">
        <f t="shared" si="19"/>
      </c>
      <c r="J83" s="25">
        <f t="shared" si="17"/>
      </c>
      <c r="L83" s="53">
        <v>76</v>
      </c>
      <c r="M83" s="40">
        <v>0.047789</v>
      </c>
      <c r="N83" s="41">
        <v>57395</v>
      </c>
      <c r="O83" s="40">
        <v>9.68</v>
      </c>
      <c r="P83" s="40">
        <v>0.032023</v>
      </c>
      <c r="Q83" s="41">
        <v>70337</v>
      </c>
      <c r="R83" s="54">
        <v>11.64</v>
      </c>
    </row>
    <row r="84" spans="1:18" ht="12.75">
      <c r="A84" s="23">
        <f t="shared" si="10"/>
      </c>
      <c r="B84" s="23">
        <f t="shared" si="11"/>
      </c>
      <c r="C84" s="23">
        <f t="shared" si="18"/>
      </c>
      <c r="D84" s="24">
        <f t="shared" si="12"/>
      </c>
      <c r="E84" s="25">
        <f t="shared" si="13"/>
      </c>
      <c r="F84" s="26">
        <f t="shared" si="14"/>
      </c>
      <c r="G84" s="25">
        <f t="shared" si="15"/>
      </c>
      <c r="H84" s="25">
        <f t="shared" si="16"/>
      </c>
      <c r="I84" s="25">
        <f t="shared" si="19"/>
      </c>
      <c r="J84" s="25">
        <f t="shared" si="17"/>
      </c>
      <c r="L84" s="53">
        <v>77</v>
      </c>
      <c r="M84" s="40">
        <v>0.052464</v>
      </c>
      <c r="N84" s="41">
        <v>54652</v>
      </c>
      <c r="O84" s="40">
        <v>9.14</v>
      </c>
      <c r="P84" s="40">
        <v>0.035307</v>
      </c>
      <c r="Q84" s="41">
        <v>68085</v>
      </c>
      <c r="R84" s="54">
        <v>11.01</v>
      </c>
    </row>
    <row r="85" spans="1:18" ht="12.75">
      <c r="A85" s="23">
        <f t="shared" si="10"/>
      </c>
      <c r="B85" s="23">
        <f t="shared" si="11"/>
      </c>
      <c r="C85" s="23">
        <f t="shared" si="18"/>
      </c>
      <c r="D85" s="24">
        <f t="shared" si="12"/>
      </c>
      <c r="E85" s="25">
        <f t="shared" si="13"/>
      </c>
      <c r="F85" s="26">
        <f t="shared" si="14"/>
      </c>
      <c r="G85" s="25">
        <f t="shared" si="15"/>
      </c>
      <c r="H85" s="25">
        <f t="shared" si="16"/>
      </c>
      <c r="I85" s="25">
        <f t="shared" si="19"/>
      </c>
      <c r="J85" s="25">
        <f t="shared" si="17"/>
      </c>
      <c r="L85" s="53">
        <v>78</v>
      </c>
      <c r="M85" s="40">
        <v>0.057413</v>
      </c>
      <c r="N85" s="41">
        <v>51785</v>
      </c>
      <c r="O85" s="40">
        <v>8.62</v>
      </c>
      <c r="P85" s="40">
        <v>0.038949</v>
      </c>
      <c r="Q85" s="41">
        <v>65681</v>
      </c>
      <c r="R85" s="54">
        <v>10.4</v>
      </c>
    </row>
    <row r="86" spans="1:18" ht="12.75">
      <c r="A86" s="23">
        <f t="shared" si="10"/>
      </c>
      <c r="B86" s="23">
        <f t="shared" si="11"/>
      </c>
      <c r="C86" s="23">
        <f t="shared" si="18"/>
      </c>
      <c r="D86" s="24">
        <f t="shared" si="12"/>
      </c>
      <c r="E86" s="25">
        <f t="shared" si="13"/>
      </c>
      <c r="F86" s="26">
        <f t="shared" si="14"/>
      </c>
      <c r="G86" s="25">
        <f t="shared" si="15"/>
      </c>
      <c r="H86" s="25">
        <f t="shared" si="16"/>
      </c>
      <c r="I86" s="25">
        <f t="shared" si="19"/>
      </c>
      <c r="J86" s="25">
        <f t="shared" si="17"/>
      </c>
      <c r="L86" s="53">
        <v>79</v>
      </c>
      <c r="M86" s="40">
        <v>0.062789</v>
      </c>
      <c r="N86" s="41">
        <v>48812</v>
      </c>
      <c r="O86" s="40">
        <v>8.11</v>
      </c>
      <c r="P86" s="40">
        <v>0.043047</v>
      </c>
      <c r="Q86" s="41">
        <v>63123</v>
      </c>
      <c r="R86" s="54">
        <v>9.8</v>
      </c>
    </row>
    <row r="87" spans="1:18" ht="12.75">
      <c r="A87" s="23">
        <f t="shared" si="10"/>
      </c>
      <c r="B87" s="23">
        <f t="shared" si="11"/>
      </c>
      <c r="C87" s="23">
        <f t="shared" si="18"/>
      </c>
      <c r="D87" s="24">
        <f t="shared" si="12"/>
      </c>
      <c r="E87" s="25">
        <f t="shared" si="13"/>
      </c>
      <c r="F87" s="26">
        <f t="shared" si="14"/>
      </c>
      <c r="G87" s="25">
        <f t="shared" si="15"/>
      </c>
      <c r="H87" s="25">
        <f t="shared" si="16"/>
      </c>
      <c r="I87" s="25">
        <f t="shared" si="19"/>
      </c>
      <c r="J87" s="25">
        <f t="shared" si="17"/>
      </c>
      <c r="L87" s="51">
        <v>80</v>
      </c>
      <c r="M87" s="38">
        <v>0.068836</v>
      </c>
      <c r="N87" s="39">
        <v>45747</v>
      </c>
      <c r="O87" s="38">
        <v>7.62</v>
      </c>
      <c r="P87" s="38">
        <v>0.047769</v>
      </c>
      <c r="Q87" s="39">
        <v>60405</v>
      </c>
      <c r="R87" s="52">
        <v>9.22</v>
      </c>
    </row>
    <row r="88" spans="1:18" ht="12.75">
      <c r="A88" s="23">
        <f t="shared" si="10"/>
      </c>
      <c r="B88" s="23">
        <f t="shared" si="11"/>
      </c>
      <c r="C88" s="23">
        <f t="shared" si="18"/>
      </c>
      <c r="D88" s="24">
        <f t="shared" si="12"/>
      </c>
      <c r="E88" s="25">
        <f t="shared" si="13"/>
      </c>
      <c r="F88" s="26">
        <f t="shared" si="14"/>
      </c>
      <c r="G88" s="25">
        <f t="shared" si="15"/>
      </c>
      <c r="H88" s="25">
        <f t="shared" si="16"/>
      </c>
      <c r="I88" s="25">
        <f t="shared" si="19"/>
      </c>
      <c r="J88" s="25">
        <f t="shared" si="17"/>
      </c>
      <c r="L88" s="51">
        <v>81</v>
      </c>
      <c r="M88" s="38">
        <v>0.075724</v>
      </c>
      <c r="N88" s="39">
        <v>42598</v>
      </c>
      <c r="O88" s="38">
        <v>7.15</v>
      </c>
      <c r="P88" s="38">
        <v>0.05319</v>
      </c>
      <c r="Q88" s="39">
        <v>57520</v>
      </c>
      <c r="R88" s="52">
        <v>8.65</v>
      </c>
    </row>
    <row r="89" spans="1:18" ht="12.75">
      <c r="A89" s="23">
        <f t="shared" si="10"/>
      </c>
      <c r="B89" s="23">
        <f t="shared" si="11"/>
      </c>
      <c r="C89" s="23">
        <f t="shared" si="18"/>
      </c>
      <c r="D89" s="24">
        <f t="shared" si="12"/>
      </c>
      <c r="E89" s="25">
        <f t="shared" si="13"/>
      </c>
      <c r="F89" s="26">
        <f t="shared" si="14"/>
      </c>
      <c r="G89" s="25">
        <f t="shared" si="15"/>
      </c>
      <c r="H89" s="25">
        <f t="shared" si="16"/>
      </c>
      <c r="I89" s="25">
        <f t="shared" si="19"/>
      </c>
      <c r="J89" s="25">
        <f t="shared" si="17"/>
      </c>
      <c r="L89" s="51">
        <v>82</v>
      </c>
      <c r="M89" s="38">
        <v>0.083466</v>
      </c>
      <c r="N89" s="39">
        <v>39372</v>
      </c>
      <c r="O89" s="38">
        <v>6.7</v>
      </c>
      <c r="P89" s="38">
        <v>0.059279</v>
      </c>
      <c r="Q89" s="39">
        <v>54460</v>
      </c>
      <c r="R89" s="52">
        <v>8.11</v>
      </c>
    </row>
    <row r="90" spans="1:18" ht="12.75">
      <c r="A90" s="23">
        <f t="shared" si="10"/>
      </c>
      <c r="B90" s="23">
        <f t="shared" si="11"/>
      </c>
      <c r="C90" s="23">
        <f t="shared" si="18"/>
      </c>
      <c r="D90" s="24">
        <f t="shared" si="12"/>
      </c>
      <c r="E90" s="25">
        <f t="shared" si="13"/>
      </c>
      <c r="F90" s="26">
        <f t="shared" si="14"/>
      </c>
      <c r="G90" s="25">
        <f t="shared" si="15"/>
      </c>
      <c r="H90" s="25">
        <f t="shared" si="16"/>
      </c>
      <c r="I90" s="25">
        <f t="shared" si="19"/>
      </c>
      <c r="J90" s="25">
        <f t="shared" si="17"/>
      </c>
      <c r="L90" s="51">
        <v>83</v>
      </c>
      <c r="M90" s="38">
        <v>0.092144</v>
      </c>
      <c r="N90" s="39">
        <v>36086</v>
      </c>
      <c r="O90" s="38">
        <v>6.26</v>
      </c>
      <c r="P90" s="38">
        <v>0.06608</v>
      </c>
      <c r="Q90" s="39">
        <v>51232</v>
      </c>
      <c r="R90" s="52">
        <v>7.59</v>
      </c>
    </row>
    <row r="91" spans="1:18" ht="12.75">
      <c r="A91" s="23">
        <f t="shared" si="10"/>
      </c>
      <c r="B91" s="23">
        <f t="shared" si="11"/>
      </c>
      <c r="C91" s="23">
        <f t="shared" si="18"/>
      </c>
      <c r="D91" s="24">
        <f t="shared" si="12"/>
      </c>
      <c r="E91" s="25">
        <f t="shared" si="13"/>
      </c>
      <c r="F91" s="26">
        <f t="shared" si="14"/>
      </c>
      <c r="G91" s="25">
        <f t="shared" si="15"/>
      </c>
      <c r="H91" s="25">
        <f t="shared" si="16"/>
      </c>
      <c r="I91" s="25">
        <f t="shared" si="19"/>
      </c>
      <c r="J91" s="25">
        <f t="shared" si="17"/>
      </c>
      <c r="L91" s="51">
        <v>84</v>
      </c>
      <c r="M91" s="38">
        <v>0.101803</v>
      </c>
      <c r="N91" s="39">
        <v>32761</v>
      </c>
      <c r="O91" s="38">
        <v>5.84</v>
      </c>
      <c r="P91" s="38">
        <v>0.073685</v>
      </c>
      <c r="Q91" s="39">
        <v>47847</v>
      </c>
      <c r="R91" s="52">
        <v>7.09</v>
      </c>
    </row>
    <row r="92" spans="1:18" ht="12.75">
      <c r="A92" s="23">
        <f t="shared" si="10"/>
      </c>
      <c r="B92" s="23">
        <f t="shared" si="11"/>
      </c>
      <c r="C92" s="23">
        <f t="shared" si="18"/>
      </c>
      <c r="D92" s="24">
        <f t="shared" si="12"/>
      </c>
      <c r="E92" s="25">
        <f t="shared" si="13"/>
      </c>
      <c r="F92" s="26">
        <f t="shared" si="14"/>
      </c>
      <c r="G92" s="25">
        <f t="shared" si="15"/>
      </c>
      <c r="H92" s="25">
        <f t="shared" si="16"/>
      </c>
      <c r="I92" s="25">
        <f t="shared" si="19"/>
      </c>
      <c r="J92" s="25">
        <f t="shared" si="17"/>
      </c>
      <c r="L92" s="53">
        <v>85</v>
      </c>
      <c r="M92" s="40">
        <v>0.112468</v>
      </c>
      <c r="N92" s="41">
        <v>29426</v>
      </c>
      <c r="O92" s="40">
        <v>5.45</v>
      </c>
      <c r="P92" s="40">
        <v>0.082199</v>
      </c>
      <c r="Q92" s="41">
        <v>44321</v>
      </c>
      <c r="R92" s="54">
        <v>6.62</v>
      </c>
    </row>
    <row r="93" spans="1:18" ht="12.75">
      <c r="A93" s="23">
        <f t="shared" si="10"/>
      </c>
      <c r="B93" s="23">
        <f t="shared" si="11"/>
      </c>
      <c r="C93" s="23">
        <f t="shared" si="18"/>
      </c>
      <c r="D93" s="24">
        <f t="shared" si="12"/>
      </c>
      <c r="E93" s="25">
        <f t="shared" si="13"/>
      </c>
      <c r="F93" s="26">
        <f t="shared" si="14"/>
      </c>
      <c r="G93" s="25">
        <f t="shared" si="15"/>
      </c>
      <c r="H93" s="25">
        <f t="shared" si="16"/>
      </c>
      <c r="I93" s="25">
        <f t="shared" si="19"/>
      </c>
      <c r="J93" s="25">
        <f t="shared" si="17"/>
      </c>
      <c r="L93" s="53">
        <v>86</v>
      </c>
      <c r="M93" s="40">
        <v>0.124164</v>
      </c>
      <c r="N93" s="41">
        <v>26116</v>
      </c>
      <c r="O93" s="40">
        <v>5.08</v>
      </c>
      <c r="P93" s="40">
        <v>0.091712</v>
      </c>
      <c r="Q93" s="41">
        <v>40678</v>
      </c>
      <c r="R93" s="54">
        <v>6.17</v>
      </c>
    </row>
    <row r="94" spans="1:18" ht="12.75">
      <c r="A94" s="23">
        <f t="shared" si="10"/>
      </c>
      <c r="B94" s="23">
        <f t="shared" si="11"/>
      </c>
      <c r="C94" s="23">
        <f t="shared" si="18"/>
      </c>
      <c r="D94" s="24">
        <f t="shared" si="12"/>
      </c>
      <c r="E94" s="25">
        <f t="shared" si="13"/>
      </c>
      <c r="F94" s="26">
        <f t="shared" si="14"/>
      </c>
      <c r="G94" s="25">
        <f t="shared" si="15"/>
      </c>
      <c r="H94" s="25">
        <f t="shared" si="16"/>
      </c>
      <c r="I94" s="25">
        <f t="shared" si="19"/>
      </c>
      <c r="J94" s="25">
        <f t="shared" si="17"/>
      </c>
      <c r="L94" s="53">
        <v>87</v>
      </c>
      <c r="M94" s="40">
        <v>0.136917</v>
      </c>
      <c r="N94" s="41">
        <v>22874</v>
      </c>
      <c r="O94" s="40">
        <v>4.73</v>
      </c>
      <c r="P94" s="40">
        <v>0.102294</v>
      </c>
      <c r="Q94" s="41">
        <v>36947</v>
      </c>
      <c r="R94" s="54">
        <v>5.74</v>
      </c>
    </row>
    <row r="95" spans="1:18" ht="12.75">
      <c r="A95" s="23">
        <f t="shared" si="10"/>
      </c>
      <c r="B95" s="23">
        <f t="shared" si="11"/>
      </c>
      <c r="C95" s="23">
        <f t="shared" si="18"/>
      </c>
      <c r="D95" s="24">
        <f t="shared" si="12"/>
      </c>
      <c r="E95" s="25">
        <f t="shared" si="13"/>
      </c>
      <c r="F95" s="26">
        <f t="shared" si="14"/>
      </c>
      <c r="G95" s="25">
        <f t="shared" si="15"/>
      </c>
      <c r="H95" s="25">
        <f t="shared" si="16"/>
      </c>
      <c r="I95" s="25">
        <f t="shared" si="19"/>
      </c>
      <c r="J95" s="25">
        <f t="shared" si="17"/>
      </c>
      <c r="L95" s="53">
        <v>88</v>
      </c>
      <c r="M95" s="40">
        <v>0.150754</v>
      </c>
      <c r="N95" s="41">
        <v>19742</v>
      </c>
      <c r="O95" s="40">
        <v>4.4</v>
      </c>
      <c r="P95" s="40">
        <v>0.11399</v>
      </c>
      <c r="Q95" s="41">
        <v>33168</v>
      </c>
      <c r="R95" s="54">
        <v>5.33</v>
      </c>
    </row>
    <row r="96" spans="1:18" ht="12.75">
      <c r="A96" s="23">
        <f t="shared" si="10"/>
      </c>
      <c r="B96" s="23">
        <f t="shared" si="11"/>
      </c>
      <c r="C96" s="23">
        <f t="shared" si="18"/>
      </c>
      <c r="D96" s="24">
        <f t="shared" si="12"/>
      </c>
      <c r="E96" s="25">
        <f t="shared" si="13"/>
      </c>
      <c r="F96" s="26">
        <f t="shared" si="14"/>
      </c>
      <c r="G96" s="25">
        <f t="shared" si="15"/>
      </c>
      <c r="H96" s="25">
        <f t="shared" si="16"/>
      </c>
      <c r="I96" s="25">
        <f t="shared" si="19"/>
      </c>
      <c r="J96" s="25">
        <f t="shared" si="17"/>
      </c>
      <c r="L96" s="53">
        <v>89</v>
      </c>
      <c r="M96" s="40">
        <v>0.165704</v>
      </c>
      <c r="N96" s="41">
        <v>16766</v>
      </c>
      <c r="O96" s="40">
        <v>4.09</v>
      </c>
      <c r="P96" s="40">
        <v>0.12682</v>
      </c>
      <c r="Q96" s="41">
        <v>29387</v>
      </c>
      <c r="R96" s="54">
        <v>4.96</v>
      </c>
    </row>
    <row r="97" spans="1:18" ht="12.75">
      <c r="A97" s="23">
        <f t="shared" si="10"/>
      </c>
      <c r="B97" s="23">
        <f t="shared" si="11"/>
      </c>
      <c r="C97" s="23">
        <f t="shared" si="18"/>
      </c>
      <c r="D97" s="24">
        <f t="shared" si="12"/>
      </c>
      <c r="E97" s="25">
        <f t="shared" si="13"/>
      </c>
      <c r="F97" s="26">
        <f t="shared" si="14"/>
      </c>
      <c r="G97" s="25">
        <f t="shared" si="15"/>
      </c>
      <c r="H97" s="25">
        <f t="shared" si="16"/>
      </c>
      <c r="I97" s="25">
        <f t="shared" si="19"/>
      </c>
      <c r="J97" s="25">
        <f t="shared" si="17"/>
      </c>
      <c r="L97" s="51">
        <v>90</v>
      </c>
      <c r="M97" s="38">
        <v>0.181789</v>
      </c>
      <c r="N97" s="39">
        <v>13988</v>
      </c>
      <c r="O97" s="38">
        <v>3.8</v>
      </c>
      <c r="P97" s="38">
        <v>0.140793</v>
      </c>
      <c r="Q97" s="39">
        <v>25660</v>
      </c>
      <c r="R97" s="52">
        <v>4.6</v>
      </c>
    </row>
    <row r="98" spans="1:18" ht="12.75">
      <c r="A98" s="23">
        <f t="shared" si="10"/>
      </c>
      <c r="B98" s="23">
        <f t="shared" si="11"/>
      </c>
      <c r="C98" s="23">
        <f t="shared" si="18"/>
      </c>
      <c r="D98" s="24">
        <f t="shared" si="12"/>
      </c>
      <c r="E98" s="25">
        <f t="shared" si="13"/>
      </c>
      <c r="F98" s="26">
        <f t="shared" si="14"/>
      </c>
      <c r="G98" s="25">
        <f t="shared" si="15"/>
      </c>
      <c r="H98" s="25">
        <f t="shared" si="16"/>
      </c>
      <c r="I98" s="25">
        <f t="shared" si="19"/>
      </c>
      <c r="J98" s="25">
        <f t="shared" si="17"/>
      </c>
      <c r="L98" s="51">
        <v>91</v>
      </c>
      <c r="M98" s="38">
        <v>0.199019</v>
      </c>
      <c r="N98" s="39">
        <v>11445</v>
      </c>
      <c r="O98" s="38">
        <v>3.54</v>
      </c>
      <c r="P98" s="38">
        <v>0.155906</v>
      </c>
      <c r="Q98" s="39">
        <v>22047</v>
      </c>
      <c r="R98" s="52">
        <v>4.28</v>
      </c>
    </row>
    <row r="99" spans="1:18" ht="12.75">
      <c r="A99" s="23">
        <f t="shared" si="10"/>
      </c>
      <c r="B99" s="23">
        <f t="shared" si="11"/>
      </c>
      <c r="C99" s="23">
        <f t="shared" si="18"/>
      </c>
      <c r="D99" s="24">
        <f t="shared" si="12"/>
      </c>
      <c r="E99" s="25">
        <f t="shared" si="13"/>
      </c>
      <c r="F99" s="26">
        <f t="shared" si="14"/>
      </c>
      <c r="G99" s="25">
        <f t="shared" si="15"/>
      </c>
      <c r="H99" s="25">
        <f t="shared" si="16"/>
      </c>
      <c r="I99" s="25">
        <f t="shared" si="19"/>
      </c>
      <c r="J99" s="25">
        <f t="shared" si="17"/>
      </c>
      <c r="L99" s="51">
        <v>92</v>
      </c>
      <c r="M99" s="38">
        <v>0.217396</v>
      </c>
      <c r="N99" s="39">
        <v>9167</v>
      </c>
      <c r="O99" s="38">
        <v>3.29</v>
      </c>
      <c r="P99" s="38">
        <v>0.172147</v>
      </c>
      <c r="Q99" s="39">
        <v>18610</v>
      </c>
      <c r="R99" s="52">
        <v>3.97</v>
      </c>
    </row>
    <row r="100" spans="1:18" ht="12.75">
      <c r="A100" s="23">
        <f t="shared" si="10"/>
      </c>
      <c r="B100" s="23">
        <f t="shared" si="11"/>
      </c>
      <c r="C100" s="23">
        <f t="shared" si="18"/>
      </c>
      <c r="D100" s="24">
        <f t="shared" si="12"/>
      </c>
      <c r="E100" s="25">
        <f t="shared" si="13"/>
      </c>
      <c r="F100" s="26">
        <f t="shared" si="14"/>
      </c>
      <c r="G100" s="25">
        <f t="shared" si="15"/>
      </c>
      <c r="H100" s="25">
        <f t="shared" si="16"/>
      </c>
      <c r="I100" s="25">
        <f t="shared" si="19"/>
      </c>
      <c r="J100" s="25">
        <f t="shared" si="17"/>
      </c>
      <c r="L100" s="51">
        <v>93</v>
      </c>
      <c r="M100" s="38">
        <v>0.236906</v>
      </c>
      <c r="N100" s="39">
        <v>7174</v>
      </c>
      <c r="O100" s="38">
        <v>3.06</v>
      </c>
      <c r="P100" s="38">
        <v>0.189496</v>
      </c>
      <c r="Q100" s="39">
        <v>15406</v>
      </c>
      <c r="R100" s="52">
        <v>3.7</v>
      </c>
    </row>
    <row r="101" spans="1:18" ht="12.75">
      <c r="A101" s="23">
        <f t="shared" si="10"/>
      </c>
      <c r="B101" s="23">
        <f t="shared" si="11"/>
      </c>
      <c r="C101" s="23">
        <f t="shared" si="18"/>
      </c>
      <c r="D101" s="24">
        <f t="shared" si="12"/>
      </c>
      <c r="E101" s="25">
        <f t="shared" si="13"/>
      </c>
      <c r="F101" s="26">
        <f t="shared" si="14"/>
      </c>
      <c r="G101" s="25">
        <f t="shared" si="15"/>
      </c>
      <c r="H101" s="25">
        <f t="shared" si="16"/>
      </c>
      <c r="I101" s="25">
        <f t="shared" si="19"/>
      </c>
      <c r="J101" s="25">
        <f t="shared" si="17"/>
      </c>
      <c r="L101" s="51">
        <v>94</v>
      </c>
      <c r="M101" s="38">
        <v>0.257525</v>
      </c>
      <c r="N101" s="39">
        <v>5475</v>
      </c>
      <c r="O101" s="38">
        <v>2.86</v>
      </c>
      <c r="P101" s="38">
        <v>0.207925</v>
      </c>
      <c r="Q101" s="39">
        <v>12487</v>
      </c>
      <c r="R101" s="52">
        <v>3.44</v>
      </c>
    </row>
    <row r="102" spans="1:18" ht="12.75">
      <c r="A102" s="23">
        <f t="shared" si="10"/>
      </c>
      <c r="B102" s="23">
        <f t="shared" si="11"/>
      </c>
      <c r="C102" s="23">
        <f t="shared" si="18"/>
      </c>
      <c r="D102" s="24">
        <f t="shared" si="12"/>
      </c>
      <c r="E102" s="25">
        <f t="shared" si="13"/>
      </c>
      <c r="F102" s="26">
        <f t="shared" si="14"/>
      </c>
      <c r="G102" s="25">
        <f t="shared" si="15"/>
      </c>
      <c r="H102" s="25">
        <f t="shared" si="16"/>
      </c>
      <c r="I102" s="25">
        <f t="shared" si="19"/>
      </c>
      <c r="J102" s="25">
        <f t="shared" si="17"/>
      </c>
      <c r="L102" s="53">
        <v>95</v>
      </c>
      <c r="M102" s="40">
        <v>0.278031</v>
      </c>
      <c r="N102" s="41">
        <v>4065</v>
      </c>
      <c r="O102" s="40">
        <v>2.68</v>
      </c>
      <c r="P102" s="40">
        <v>0.226597</v>
      </c>
      <c r="Q102" s="41">
        <v>9891</v>
      </c>
      <c r="R102" s="54">
        <v>3.22</v>
      </c>
    </row>
    <row r="103" spans="1:18" ht="12.75">
      <c r="A103" s="23">
        <f t="shared" si="10"/>
      </c>
      <c r="B103" s="23">
        <f t="shared" si="11"/>
      </c>
      <c r="C103" s="23">
        <f t="shared" si="18"/>
      </c>
      <c r="D103" s="24">
        <f t="shared" si="12"/>
      </c>
      <c r="E103" s="25">
        <f t="shared" si="13"/>
      </c>
      <c r="F103" s="26">
        <f t="shared" si="14"/>
      </c>
      <c r="G103" s="25">
        <f t="shared" si="15"/>
      </c>
      <c r="H103" s="25">
        <f t="shared" si="16"/>
      </c>
      <c r="I103" s="25">
        <f t="shared" si="19"/>
      </c>
      <c r="J103" s="25">
        <f t="shared" si="17"/>
      </c>
      <c r="L103" s="53">
        <v>96</v>
      </c>
      <c r="M103" s="40">
        <v>0.298111</v>
      </c>
      <c r="N103" s="41">
        <v>2935</v>
      </c>
      <c r="O103" s="40">
        <v>2.52</v>
      </c>
      <c r="P103" s="40">
        <v>0.245258</v>
      </c>
      <c r="Q103" s="41">
        <v>7649</v>
      </c>
      <c r="R103" s="54">
        <v>3.01</v>
      </c>
    </row>
    <row r="104" spans="1:18" ht="12.75">
      <c r="A104" s="23">
        <f t="shared" si="10"/>
      </c>
      <c r="B104" s="23">
        <f t="shared" si="11"/>
      </c>
      <c r="C104" s="23">
        <f t="shared" si="18"/>
      </c>
      <c r="D104" s="24">
        <f t="shared" si="12"/>
      </c>
      <c r="E104" s="25">
        <f t="shared" si="13"/>
      </c>
      <c r="F104" s="26">
        <f t="shared" si="14"/>
      </c>
      <c r="G104" s="25">
        <f t="shared" si="15"/>
      </c>
      <c r="H104" s="25">
        <f t="shared" si="16"/>
      </c>
      <c r="I104" s="25">
        <f t="shared" si="19"/>
      </c>
      <c r="J104" s="25">
        <f t="shared" si="17"/>
      </c>
      <c r="L104" s="53">
        <v>97</v>
      </c>
      <c r="M104" s="40">
        <v>0.317432</v>
      </c>
      <c r="N104" s="41">
        <v>2060</v>
      </c>
      <c r="O104" s="40">
        <v>2.38</v>
      </c>
      <c r="P104" s="40">
        <v>0.263628</v>
      </c>
      <c r="Q104" s="41">
        <v>5773</v>
      </c>
      <c r="R104" s="54">
        <v>2.83</v>
      </c>
    </row>
    <row r="105" spans="1:18" ht="12.75">
      <c r="A105" s="23">
        <f t="shared" si="10"/>
      </c>
      <c r="B105" s="23">
        <f t="shared" si="11"/>
      </c>
      <c r="C105" s="23">
        <f t="shared" si="18"/>
      </c>
      <c r="D105" s="24">
        <f t="shared" si="12"/>
      </c>
      <c r="E105" s="25">
        <f t="shared" si="13"/>
      </c>
      <c r="F105" s="26">
        <f t="shared" si="14"/>
      </c>
      <c r="G105" s="25">
        <f t="shared" si="15"/>
      </c>
      <c r="H105" s="25">
        <f t="shared" si="16"/>
      </c>
      <c r="I105" s="25">
        <f t="shared" si="19"/>
      </c>
      <c r="J105" s="25">
        <f t="shared" si="17"/>
      </c>
      <c r="L105" s="53">
        <v>98</v>
      </c>
      <c r="M105" s="40">
        <v>0.335655</v>
      </c>
      <c r="N105" s="41">
        <v>1406</v>
      </c>
      <c r="O105" s="40">
        <v>2.25</v>
      </c>
      <c r="P105" s="40">
        <v>0.28141</v>
      </c>
      <c r="Q105" s="41">
        <v>4251</v>
      </c>
      <c r="R105" s="54">
        <v>2.66</v>
      </c>
    </row>
    <row r="106" spans="1:18" ht="12.75">
      <c r="A106" s="23">
        <f t="shared" si="10"/>
      </c>
      <c r="B106" s="23">
        <f t="shared" si="11"/>
      </c>
      <c r="C106" s="23">
        <f t="shared" si="18"/>
      </c>
      <c r="D106" s="24">
        <f t="shared" si="12"/>
      </c>
      <c r="E106" s="25">
        <f t="shared" si="13"/>
      </c>
      <c r="F106" s="26">
        <f t="shared" si="14"/>
      </c>
      <c r="G106" s="25">
        <f t="shared" si="15"/>
      </c>
      <c r="H106" s="25">
        <f t="shared" si="16"/>
      </c>
      <c r="I106" s="25">
        <f t="shared" si="19"/>
      </c>
      <c r="J106" s="25">
        <f t="shared" si="17"/>
      </c>
      <c r="L106" s="53">
        <v>99</v>
      </c>
      <c r="M106" s="40">
        <v>0.352438</v>
      </c>
      <c r="N106" s="40">
        <v>934</v>
      </c>
      <c r="O106" s="40">
        <v>2.13</v>
      </c>
      <c r="P106" s="40">
        <v>0.298294</v>
      </c>
      <c r="Q106" s="41">
        <v>3055</v>
      </c>
      <c r="R106" s="54">
        <v>2.5</v>
      </c>
    </row>
    <row r="107" spans="1:18" ht="12.75">
      <c r="A107" s="23">
        <f t="shared" si="10"/>
      </c>
      <c r="B107" s="23">
        <f t="shared" si="11"/>
      </c>
      <c r="C107" s="23">
        <f t="shared" si="18"/>
      </c>
      <c r="D107" s="24">
        <f t="shared" si="12"/>
      </c>
      <c r="E107" s="25">
        <f t="shared" si="13"/>
      </c>
      <c r="F107" s="26">
        <f t="shared" si="14"/>
      </c>
      <c r="G107" s="25">
        <f t="shared" si="15"/>
      </c>
      <c r="H107" s="25">
        <f t="shared" si="16"/>
      </c>
      <c r="I107" s="25">
        <f t="shared" si="19"/>
      </c>
      <c r="J107" s="25">
        <f t="shared" si="17"/>
      </c>
      <c r="L107" s="51">
        <v>100</v>
      </c>
      <c r="M107" s="38">
        <v>0.37006</v>
      </c>
      <c r="N107" s="38">
        <v>605</v>
      </c>
      <c r="O107" s="38">
        <v>2.02</v>
      </c>
      <c r="P107" s="38">
        <v>0.316192</v>
      </c>
      <c r="Q107" s="39">
        <v>2144</v>
      </c>
      <c r="R107" s="52">
        <v>2.36</v>
      </c>
    </row>
    <row r="108" spans="1:18" ht="12.75">
      <c r="A108" s="23">
        <f t="shared" si="10"/>
      </c>
      <c r="B108" s="23">
        <f t="shared" si="11"/>
      </c>
      <c r="C108" s="23">
        <f t="shared" si="18"/>
      </c>
      <c r="D108" s="24">
        <f t="shared" si="12"/>
      </c>
      <c r="E108" s="25">
        <f t="shared" si="13"/>
      </c>
      <c r="F108" s="26">
        <f t="shared" si="14"/>
      </c>
      <c r="G108" s="25">
        <f t="shared" si="15"/>
      </c>
      <c r="H108" s="25">
        <f t="shared" si="16"/>
      </c>
      <c r="I108" s="25">
        <f t="shared" si="19"/>
      </c>
      <c r="J108" s="25">
        <f t="shared" si="17"/>
      </c>
      <c r="L108" s="51">
        <v>101</v>
      </c>
      <c r="M108" s="38">
        <v>0.388563</v>
      </c>
      <c r="N108" s="38">
        <v>381</v>
      </c>
      <c r="O108" s="38">
        <v>1.91</v>
      </c>
      <c r="P108" s="38">
        <v>0.335163</v>
      </c>
      <c r="Q108" s="39">
        <v>1466</v>
      </c>
      <c r="R108" s="52">
        <v>2.22</v>
      </c>
    </row>
    <row r="109" spans="1:18" ht="12.75">
      <c r="A109" s="23">
        <f t="shared" si="10"/>
      </c>
      <c r="B109" s="23">
        <f t="shared" si="11"/>
      </c>
      <c r="C109" s="23">
        <f t="shared" si="18"/>
      </c>
      <c r="D109" s="24">
        <f t="shared" si="12"/>
      </c>
      <c r="E109" s="25">
        <f t="shared" si="13"/>
      </c>
      <c r="F109" s="26">
        <f t="shared" si="14"/>
      </c>
      <c r="G109" s="25">
        <f t="shared" si="15"/>
      </c>
      <c r="H109" s="25">
        <f t="shared" si="16"/>
      </c>
      <c r="I109" s="25">
        <f t="shared" si="19"/>
      </c>
      <c r="J109" s="25">
        <f t="shared" si="17"/>
      </c>
      <c r="L109" s="51">
        <v>102</v>
      </c>
      <c r="M109" s="38">
        <v>0.407991</v>
      </c>
      <c r="N109" s="38">
        <v>233</v>
      </c>
      <c r="O109" s="38">
        <v>1.81</v>
      </c>
      <c r="P109" s="38">
        <v>0.355273</v>
      </c>
      <c r="Q109" s="38">
        <v>975</v>
      </c>
      <c r="R109" s="52">
        <v>2.08</v>
      </c>
    </row>
    <row r="110" spans="1:18" ht="12.75">
      <c r="A110" s="23">
        <f t="shared" si="10"/>
      </c>
      <c r="B110" s="23">
        <f t="shared" si="11"/>
      </c>
      <c r="C110" s="23">
        <f t="shared" si="18"/>
      </c>
      <c r="D110" s="24">
        <f t="shared" si="12"/>
      </c>
      <c r="E110" s="25">
        <f t="shared" si="13"/>
      </c>
      <c r="F110" s="26">
        <f t="shared" si="14"/>
      </c>
      <c r="G110" s="25">
        <f t="shared" si="15"/>
      </c>
      <c r="H110" s="25">
        <f t="shared" si="16"/>
      </c>
      <c r="I110" s="25">
        <f t="shared" si="19"/>
      </c>
      <c r="J110" s="25">
        <f t="shared" si="17"/>
      </c>
      <c r="L110" s="51">
        <v>103</v>
      </c>
      <c r="M110" s="38">
        <v>0.42839</v>
      </c>
      <c r="N110" s="38">
        <v>138</v>
      </c>
      <c r="O110" s="38">
        <v>1.71</v>
      </c>
      <c r="P110" s="38">
        <v>0.37659</v>
      </c>
      <c r="Q110" s="38">
        <v>628</v>
      </c>
      <c r="R110" s="52">
        <v>1.95</v>
      </c>
    </row>
    <row r="111" spans="1:18" ht="12.75">
      <c r="A111" s="23">
        <f t="shared" si="10"/>
      </c>
      <c r="B111" s="23">
        <f t="shared" si="11"/>
      </c>
      <c r="C111" s="23">
        <f t="shared" si="18"/>
      </c>
      <c r="D111" s="24">
        <f t="shared" si="12"/>
      </c>
      <c r="E111" s="25">
        <f t="shared" si="13"/>
      </c>
      <c r="F111" s="26">
        <f t="shared" si="14"/>
      </c>
      <c r="G111" s="25">
        <f t="shared" si="15"/>
      </c>
      <c r="H111" s="25">
        <f t="shared" si="16"/>
      </c>
      <c r="I111" s="25">
        <f t="shared" si="19"/>
      </c>
      <c r="J111" s="25">
        <f t="shared" si="17"/>
      </c>
      <c r="L111" s="51">
        <v>104</v>
      </c>
      <c r="M111" s="38">
        <v>0.44981</v>
      </c>
      <c r="N111" s="38">
        <v>79</v>
      </c>
      <c r="O111" s="38">
        <v>1.61</v>
      </c>
      <c r="P111" s="38">
        <v>0.399185</v>
      </c>
      <c r="Q111" s="38">
        <v>392</v>
      </c>
      <c r="R111" s="52">
        <v>1.83</v>
      </c>
    </row>
    <row r="112" spans="1:18" ht="12.75">
      <c r="A112" s="23">
        <f t="shared" si="10"/>
      </c>
      <c r="B112" s="23">
        <f t="shared" si="11"/>
      </c>
      <c r="C112" s="23">
        <f t="shared" si="18"/>
      </c>
      <c r="D112" s="24">
        <f t="shared" si="12"/>
      </c>
      <c r="E112" s="25">
        <f t="shared" si="13"/>
      </c>
      <c r="F112" s="26">
        <f t="shared" si="14"/>
      </c>
      <c r="G112" s="25">
        <f t="shared" si="15"/>
      </c>
      <c r="H112" s="25">
        <f t="shared" si="16"/>
      </c>
      <c r="I112" s="25">
        <f t="shared" si="19"/>
      </c>
      <c r="J112" s="25">
        <f t="shared" si="17"/>
      </c>
      <c r="L112" s="53">
        <v>105</v>
      </c>
      <c r="M112" s="40">
        <v>0.4723</v>
      </c>
      <c r="N112" s="40">
        <v>43</v>
      </c>
      <c r="O112" s="40">
        <v>1.52</v>
      </c>
      <c r="P112" s="40">
        <v>0.423136</v>
      </c>
      <c r="Q112" s="40">
        <v>235</v>
      </c>
      <c r="R112" s="54">
        <v>1.71</v>
      </c>
    </row>
    <row r="113" spans="1:18" ht="12.75">
      <c r="A113" s="23">
        <f t="shared" si="10"/>
      </c>
      <c r="B113" s="23">
        <f t="shared" si="11"/>
      </c>
      <c r="C113" s="23">
        <f t="shared" si="18"/>
      </c>
      <c r="D113" s="24">
        <f t="shared" si="12"/>
      </c>
      <c r="E113" s="25">
        <f t="shared" si="13"/>
      </c>
      <c r="F113" s="26">
        <f t="shared" si="14"/>
      </c>
      <c r="G113" s="25">
        <f t="shared" si="15"/>
      </c>
      <c r="H113" s="25">
        <f t="shared" si="16"/>
      </c>
      <c r="I113" s="25">
        <f t="shared" si="19"/>
      </c>
      <c r="J113" s="25">
        <f t="shared" si="17"/>
      </c>
      <c r="L113" s="53">
        <v>106</v>
      </c>
      <c r="M113" s="40">
        <v>0.495915</v>
      </c>
      <c r="N113" s="40">
        <v>23</v>
      </c>
      <c r="O113" s="40">
        <v>1.43</v>
      </c>
      <c r="P113" s="40">
        <v>0.448524</v>
      </c>
      <c r="Q113" s="40">
        <v>136</v>
      </c>
      <c r="R113" s="54">
        <v>1.6</v>
      </c>
    </row>
    <row r="114" spans="1:18" ht="12.75">
      <c r="A114" s="23">
        <f t="shared" si="10"/>
      </c>
      <c r="B114" s="23">
        <f t="shared" si="11"/>
      </c>
      <c r="C114" s="23">
        <f t="shared" si="18"/>
      </c>
      <c r="D114" s="24">
        <f t="shared" si="12"/>
      </c>
      <c r="E114" s="25">
        <f t="shared" si="13"/>
      </c>
      <c r="F114" s="26">
        <f t="shared" si="14"/>
      </c>
      <c r="G114" s="25">
        <f t="shared" si="15"/>
      </c>
      <c r="H114" s="25">
        <f t="shared" si="16"/>
      </c>
      <c r="I114" s="25">
        <f t="shared" si="19"/>
      </c>
      <c r="J114" s="25">
        <f t="shared" si="17"/>
      </c>
      <c r="L114" s="53">
        <v>107</v>
      </c>
      <c r="M114" s="40">
        <v>0.520711</v>
      </c>
      <c r="N114" s="40">
        <v>12</v>
      </c>
      <c r="O114" s="40">
        <v>1.35</v>
      </c>
      <c r="P114" s="40">
        <v>0.475436</v>
      </c>
      <c r="Q114" s="40">
        <v>75</v>
      </c>
      <c r="R114" s="54">
        <v>1.49</v>
      </c>
    </row>
    <row r="115" spans="1:18" ht="12.75">
      <c r="A115" s="23">
        <f t="shared" si="10"/>
      </c>
      <c r="B115" s="23">
        <f t="shared" si="11"/>
      </c>
      <c r="C115" s="23">
        <f t="shared" si="18"/>
      </c>
      <c r="D115" s="24">
        <f t="shared" si="12"/>
      </c>
      <c r="E115" s="25">
        <f t="shared" si="13"/>
      </c>
      <c r="F115" s="26">
        <f t="shared" si="14"/>
      </c>
      <c r="G115" s="25">
        <f t="shared" si="15"/>
      </c>
      <c r="H115" s="25">
        <f t="shared" si="16"/>
      </c>
      <c r="I115" s="25">
        <f t="shared" si="19"/>
      </c>
      <c r="J115" s="25">
        <f t="shared" si="17"/>
      </c>
      <c r="L115" s="53">
        <v>108</v>
      </c>
      <c r="M115" s="40">
        <v>0.546747</v>
      </c>
      <c r="N115" s="40">
        <v>6</v>
      </c>
      <c r="O115" s="40">
        <v>1.26</v>
      </c>
      <c r="P115" s="40">
        <v>0.503962</v>
      </c>
      <c r="Q115" s="40">
        <v>39</v>
      </c>
      <c r="R115" s="54">
        <v>1.39</v>
      </c>
    </row>
    <row r="116" spans="1:18" ht="12.75">
      <c r="A116" s="23">
        <f t="shared" si="10"/>
      </c>
      <c r="B116" s="23">
        <f t="shared" si="11"/>
      </c>
      <c r="C116" s="23">
        <f t="shared" si="18"/>
      </c>
      <c r="D116" s="24">
        <f t="shared" si="12"/>
      </c>
      <c r="E116" s="25">
        <f t="shared" si="13"/>
      </c>
      <c r="F116" s="26">
        <f t="shared" si="14"/>
      </c>
      <c r="G116" s="25">
        <f t="shared" si="15"/>
      </c>
      <c r="H116" s="25">
        <f t="shared" si="16"/>
      </c>
      <c r="I116" s="25">
        <f t="shared" si="19"/>
      </c>
      <c r="J116" s="25">
        <f t="shared" si="17"/>
      </c>
      <c r="L116" s="53">
        <v>109</v>
      </c>
      <c r="M116" s="40">
        <v>0.574084</v>
      </c>
      <c r="N116" s="40">
        <v>3</v>
      </c>
      <c r="O116" s="40">
        <v>1.19</v>
      </c>
      <c r="P116" s="40">
        <v>0.534199</v>
      </c>
      <c r="Q116" s="40">
        <v>19</v>
      </c>
      <c r="R116" s="54">
        <v>1.29</v>
      </c>
    </row>
    <row r="117" spans="1:18" ht="12.75">
      <c r="A117" s="23">
        <f t="shared" si="10"/>
      </c>
      <c r="B117" s="23">
        <f t="shared" si="11"/>
      </c>
      <c r="C117" s="23">
        <f t="shared" si="18"/>
      </c>
      <c r="D117" s="24">
        <f t="shared" si="12"/>
      </c>
      <c r="E117" s="25">
        <f t="shared" si="13"/>
      </c>
      <c r="F117" s="26">
        <f t="shared" si="14"/>
      </c>
      <c r="G117" s="25">
        <f t="shared" si="15"/>
      </c>
      <c r="H117" s="25">
        <f t="shared" si="16"/>
      </c>
      <c r="I117" s="25">
        <f t="shared" si="19"/>
      </c>
      <c r="J117" s="25">
        <f t="shared" si="17"/>
      </c>
      <c r="L117" s="51">
        <v>110</v>
      </c>
      <c r="M117" s="38">
        <v>0.602788</v>
      </c>
      <c r="N117" s="38">
        <v>1</v>
      </c>
      <c r="O117" s="38">
        <v>1.11</v>
      </c>
      <c r="P117" s="38">
        <v>0.566251</v>
      </c>
      <c r="Q117" s="38">
        <v>9</v>
      </c>
      <c r="R117" s="52">
        <v>1.2</v>
      </c>
    </row>
    <row r="118" spans="1:18" ht="12.75">
      <c r="A118" s="23">
        <f t="shared" si="10"/>
      </c>
      <c r="B118" s="23">
        <f t="shared" si="11"/>
      </c>
      <c r="C118" s="23">
        <f t="shared" si="18"/>
      </c>
      <c r="D118" s="24">
        <f t="shared" si="12"/>
      </c>
      <c r="E118" s="25">
        <f t="shared" si="13"/>
      </c>
      <c r="F118" s="26">
        <f t="shared" si="14"/>
      </c>
      <c r="G118" s="25">
        <f t="shared" si="15"/>
      </c>
      <c r="H118" s="25">
        <f t="shared" si="16"/>
      </c>
      <c r="I118" s="25">
        <f t="shared" si="19"/>
      </c>
      <c r="J118" s="25">
        <f t="shared" si="17"/>
      </c>
      <c r="L118" s="51">
        <v>111</v>
      </c>
      <c r="M118" s="38">
        <v>0.632928</v>
      </c>
      <c r="N118" s="38">
        <v>0</v>
      </c>
      <c r="O118" s="38">
        <v>1.04</v>
      </c>
      <c r="P118" s="38">
        <v>0.600226</v>
      </c>
      <c r="Q118" s="38">
        <v>4</v>
      </c>
      <c r="R118" s="52">
        <v>1.11</v>
      </c>
    </row>
    <row r="119" spans="1:18" ht="12.75">
      <c r="A119" s="23">
        <f t="shared" si="10"/>
      </c>
      <c r="B119" s="23">
        <f t="shared" si="11"/>
      </c>
      <c r="C119" s="23">
        <f t="shared" si="18"/>
      </c>
      <c r="D119" s="24">
        <f t="shared" si="12"/>
      </c>
      <c r="E119" s="25">
        <f t="shared" si="13"/>
      </c>
      <c r="F119" s="26">
        <f t="shared" si="14"/>
      </c>
      <c r="G119" s="25">
        <f t="shared" si="15"/>
      </c>
      <c r="H119" s="25">
        <f t="shared" si="16"/>
      </c>
      <c r="I119" s="25">
        <f t="shared" si="19"/>
      </c>
      <c r="J119" s="25">
        <f t="shared" si="17"/>
      </c>
      <c r="L119" s="51">
        <v>112</v>
      </c>
      <c r="M119" s="38">
        <v>0.664574</v>
      </c>
      <c r="N119" s="38">
        <v>0</v>
      </c>
      <c r="O119" s="38">
        <v>0.97</v>
      </c>
      <c r="P119" s="38">
        <v>0.63624</v>
      </c>
      <c r="Q119" s="38">
        <v>2</v>
      </c>
      <c r="R119" s="52">
        <v>1.03</v>
      </c>
    </row>
    <row r="120" spans="1:18" ht="12.75">
      <c r="A120" s="23">
        <f t="shared" si="10"/>
      </c>
      <c r="B120" s="23">
        <f t="shared" si="11"/>
      </c>
      <c r="C120" s="23">
        <f t="shared" si="18"/>
      </c>
      <c r="D120" s="24">
        <f t="shared" si="12"/>
      </c>
      <c r="E120" s="25">
        <f t="shared" si="13"/>
      </c>
      <c r="F120" s="26">
        <f t="shared" si="14"/>
      </c>
      <c r="G120" s="25">
        <f t="shared" si="15"/>
      </c>
      <c r="H120" s="25">
        <f t="shared" si="16"/>
      </c>
      <c r="I120" s="25">
        <f t="shared" si="19"/>
      </c>
      <c r="J120" s="25">
        <f t="shared" si="17"/>
      </c>
      <c r="L120" s="51">
        <v>113</v>
      </c>
      <c r="M120" s="38">
        <v>0.697803</v>
      </c>
      <c r="N120" s="38">
        <v>0</v>
      </c>
      <c r="O120" s="38">
        <v>0.91</v>
      </c>
      <c r="P120" s="38">
        <v>0.674414</v>
      </c>
      <c r="Q120" s="38">
        <v>1</v>
      </c>
      <c r="R120" s="52">
        <v>0.95</v>
      </c>
    </row>
    <row r="121" spans="1:18" ht="12.75">
      <c r="A121" s="23">
        <f t="shared" si="10"/>
      </c>
      <c r="B121" s="23">
        <f t="shared" si="11"/>
      </c>
      <c r="C121" s="23">
        <f t="shared" si="18"/>
      </c>
      <c r="D121" s="24">
        <f t="shared" si="12"/>
      </c>
      <c r="E121" s="25">
        <f t="shared" si="13"/>
      </c>
      <c r="F121" s="26">
        <f t="shared" si="14"/>
      </c>
      <c r="G121" s="25">
        <f t="shared" si="15"/>
      </c>
      <c r="H121" s="25">
        <f t="shared" si="16"/>
      </c>
      <c r="I121" s="25">
        <f t="shared" si="19"/>
      </c>
      <c r="J121" s="25">
        <f t="shared" si="17"/>
      </c>
      <c r="L121" s="51">
        <v>114</v>
      </c>
      <c r="M121" s="38">
        <v>0.732693</v>
      </c>
      <c r="N121" s="38">
        <v>0</v>
      </c>
      <c r="O121" s="38">
        <v>0.84</v>
      </c>
      <c r="P121" s="38">
        <v>0.714879</v>
      </c>
      <c r="Q121" s="38">
        <v>0</v>
      </c>
      <c r="R121" s="52">
        <v>0.87</v>
      </c>
    </row>
    <row r="122" spans="1:18" ht="12.75">
      <c r="A122" s="23">
        <f t="shared" si="10"/>
      </c>
      <c r="B122" s="23">
        <f t="shared" si="11"/>
      </c>
      <c r="C122" s="23">
        <f t="shared" si="18"/>
      </c>
      <c r="D122" s="24">
        <f t="shared" si="12"/>
      </c>
      <c r="E122" s="25">
        <f t="shared" si="13"/>
      </c>
      <c r="F122" s="26">
        <f t="shared" si="14"/>
      </c>
      <c r="G122" s="25">
        <f t="shared" si="15"/>
      </c>
      <c r="H122" s="25">
        <f t="shared" si="16"/>
      </c>
      <c r="I122" s="25">
        <f t="shared" si="19"/>
      </c>
      <c r="J122" s="25">
        <f t="shared" si="17"/>
      </c>
      <c r="L122" s="53">
        <v>115</v>
      </c>
      <c r="M122" s="40">
        <v>0.769327</v>
      </c>
      <c r="N122" s="40">
        <v>0</v>
      </c>
      <c r="O122" s="40">
        <v>0.78</v>
      </c>
      <c r="P122" s="40">
        <v>0.757772</v>
      </c>
      <c r="Q122" s="40">
        <v>0</v>
      </c>
      <c r="R122" s="54">
        <v>0.8</v>
      </c>
    </row>
    <row r="123" spans="1:18" ht="12.75">
      <c r="A123" s="23">
        <f t="shared" si="10"/>
      </c>
      <c r="B123" s="23">
        <f t="shared" si="11"/>
      </c>
      <c r="C123" s="23">
        <f t="shared" si="18"/>
      </c>
      <c r="D123" s="24">
        <f t="shared" si="12"/>
      </c>
      <c r="E123" s="25">
        <f t="shared" si="13"/>
      </c>
      <c r="F123" s="26">
        <f t="shared" si="14"/>
      </c>
      <c r="G123" s="25">
        <f t="shared" si="15"/>
      </c>
      <c r="H123" s="25">
        <f t="shared" si="16"/>
      </c>
      <c r="I123" s="25">
        <f t="shared" si="19"/>
      </c>
      <c r="J123" s="25">
        <f t="shared" si="17"/>
      </c>
      <c r="L123" s="53">
        <v>116</v>
      </c>
      <c r="M123" s="40">
        <v>0.807794</v>
      </c>
      <c r="N123" s="40">
        <v>0</v>
      </c>
      <c r="O123" s="40">
        <v>0.72</v>
      </c>
      <c r="P123" s="40">
        <v>0.803238</v>
      </c>
      <c r="Q123" s="40">
        <v>0</v>
      </c>
      <c r="R123" s="54">
        <v>0.73</v>
      </c>
    </row>
    <row r="124" spans="1:18" ht="12.75">
      <c r="A124" s="23">
        <f t="shared" si="10"/>
      </c>
      <c r="B124" s="23">
        <f t="shared" si="11"/>
      </c>
      <c r="C124" s="23">
        <f>IF(A124="","",$C$2+A124)</f>
      </c>
      <c r="D124" s="24">
        <f t="shared" si="12"/>
      </c>
      <c r="E124" s="25">
        <f t="shared" si="13"/>
      </c>
      <c r="F124" s="26">
        <f t="shared" si="14"/>
      </c>
      <c r="G124" s="25">
        <f t="shared" si="15"/>
      </c>
      <c r="H124" s="25">
        <f t="shared" si="16"/>
      </c>
      <c r="I124" s="25">
        <f t="shared" si="19"/>
      </c>
      <c r="J124" s="25">
        <f t="shared" si="17"/>
      </c>
      <c r="L124" s="53">
        <v>117</v>
      </c>
      <c r="M124" s="40">
        <v>0.848183</v>
      </c>
      <c r="N124" s="40">
        <v>0</v>
      </c>
      <c r="O124" s="40">
        <v>0.67</v>
      </c>
      <c r="P124" s="40">
        <v>0.848183</v>
      </c>
      <c r="Q124" s="40">
        <v>0</v>
      </c>
      <c r="R124" s="54">
        <v>0.67</v>
      </c>
    </row>
    <row r="125" spans="1:18" ht="12.75">
      <c r="A125" s="23">
        <f t="shared" si="10"/>
      </c>
      <c r="B125" s="23">
        <f t="shared" si="11"/>
      </c>
      <c r="C125" s="23">
        <f>IF(A125="","",$C$2+A125)</f>
      </c>
      <c r="D125" s="24">
        <f t="shared" si="12"/>
      </c>
      <c r="E125" s="25">
        <f t="shared" si="13"/>
      </c>
      <c r="F125" s="26">
        <f t="shared" si="14"/>
      </c>
      <c r="G125" s="25">
        <f t="shared" si="15"/>
      </c>
      <c r="H125" s="25">
        <f t="shared" si="16"/>
      </c>
      <c r="I125" s="25">
        <f t="shared" si="19"/>
      </c>
      <c r="J125" s="25">
        <f t="shared" si="17"/>
      </c>
      <c r="L125" s="53">
        <v>118</v>
      </c>
      <c r="M125" s="40">
        <v>0.890592</v>
      </c>
      <c r="N125" s="40">
        <v>0</v>
      </c>
      <c r="O125" s="40">
        <v>0.62</v>
      </c>
      <c r="P125" s="40">
        <v>0.890592</v>
      </c>
      <c r="Q125" s="40">
        <v>0</v>
      </c>
      <c r="R125" s="54">
        <v>0.62</v>
      </c>
    </row>
    <row r="126" spans="1:18" ht="13.5" thickBot="1">
      <c r="A126" s="23">
        <f t="shared" si="10"/>
      </c>
      <c r="B126" s="23">
        <f t="shared" si="11"/>
      </c>
      <c r="C126" s="23">
        <f>IF(A126="","",$C$2+A126)</f>
      </c>
      <c r="D126" s="24">
        <f t="shared" si="12"/>
      </c>
      <c r="E126" s="25">
        <f t="shared" si="13"/>
      </c>
      <c r="F126" s="26">
        <f t="shared" si="14"/>
      </c>
      <c r="G126" s="25">
        <f t="shared" si="15"/>
      </c>
      <c r="H126" s="25">
        <f t="shared" si="16"/>
      </c>
      <c r="I126" s="25">
        <f t="shared" si="19"/>
      </c>
      <c r="J126" s="25">
        <f t="shared" si="17"/>
      </c>
      <c r="L126" s="55">
        <v>119</v>
      </c>
      <c r="M126" s="56">
        <v>0.935122</v>
      </c>
      <c r="N126" s="56">
        <v>0</v>
      </c>
      <c r="O126" s="56">
        <v>0.57</v>
      </c>
      <c r="P126" s="56">
        <v>0.935122</v>
      </c>
      <c r="Q126" s="56">
        <v>0</v>
      </c>
      <c r="R126" s="57">
        <v>0.57</v>
      </c>
    </row>
  </sheetData>
  <mergeCells count="6">
    <mergeCell ref="B5:C5"/>
    <mergeCell ref="D5:J5"/>
    <mergeCell ref="D1:J3"/>
    <mergeCell ref="L3:R3"/>
    <mergeCell ref="M4:O4"/>
    <mergeCell ref="P4:R4"/>
  </mergeCells>
  <dataValidations count="2">
    <dataValidation type="list" allowBlank="1" showInputMessage="1" showErrorMessage="1" sqref="B2:C2">
      <formula1>$L$7:$L$126</formula1>
    </dataValidation>
    <dataValidation type="list" allowBlank="1" showInputMessage="1" showErrorMessage="1" sqref="B3:C3">
      <formula1>"Male, Female"</formula1>
    </dataValidation>
  </dataValidations>
  <printOptions horizontalCentered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Architects,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 Hultstrom</dc:creator>
  <cp:keywords/>
  <dc:description/>
  <cp:lastModifiedBy>David E. Hultstrom</cp:lastModifiedBy>
  <cp:lastPrinted>2008-04-15T04:24:25Z</cp:lastPrinted>
  <dcterms:created xsi:type="dcterms:W3CDTF">2008-03-29T03:12:58Z</dcterms:created>
  <dcterms:modified xsi:type="dcterms:W3CDTF">2008-04-17T17:13:41Z</dcterms:modified>
  <cp:category/>
  <cp:version/>
  <cp:contentType/>
  <cp:contentStatus/>
</cp:coreProperties>
</file>